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195" windowHeight="9105" activeTab="0"/>
  </bookViews>
  <sheets>
    <sheet name="QL Table" sheetId="1" r:id="rId1"/>
    <sheet name="NFWS" sheetId="2" state="hidden" r:id="rId2"/>
    <sheet name="laus" sheetId="3" state="hidden" r:id="rId3"/>
  </sheets>
  <definedNames>
    <definedName name="_xlnm._FilterDatabase" localSheetId="2" hidden="1">'laus'!$A$1:$F$703</definedName>
    <definedName name="_xlnm._FilterDatabase" localSheetId="1" hidden="1">'NFWS'!$A$1:$E$2337</definedName>
    <definedName name="County" localSheetId="1">'NFWS'!#REF!</definedName>
    <definedName name="_xlnm.Print_Area" localSheetId="1">'NFWS'!$A$1:$M$221</definedName>
    <definedName name="_xlnm.Print_Area" localSheetId="0">'QL Table'!$C$1:$P$32</definedName>
    <definedName name="test">#REF!</definedName>
  </definedNames>
  <calcPr fullCalcOnLoad="1"/>
</workbook>
</file>

<file path=xl/sharedStrings.xml><?xml version="1.0" encoding="utf-8"?>
<sst xmlns="http://schemas.openxmlformats.org/spreadsheetml/2006/main" count="10803" uniqueCount="2493">
  <si>
    <t>2009MarquetteFinancial Activities</t>
  </si>
  <si>
    <t>2009MarquetteLeisure &amp; Hospitality</t>
  </si>
  <si>
    <t>2009MarquetteTotal Government</t>
  </si>
  <si>
    <t>2009MenomineeTotal Nonfarm</t>
  </si>
  <si>
    <t>2009MenomineeTotal Private</t>
  </si>
  <si>
    <t>2009MenomineeGoods Producing</t>
  </si>
  <si>
    <t>2009MenomineeManufacturing</t>
  </si>
  <si>
    <t>2009MenomineeTrade</t>
  </si>
  <si>
    <t>2009MenomineeFinancial Activities</t>
  </si>
  <si>
    <t>2009MenomineeLeisure &amp; Hospitality</t>
  </si>
  <si>
    <t>2009MenomineeTotal Government</t>
  </si>
  <si>
    <t>2009MonroeTotal Nonfarm</t>
  </si>
  <si>
    <t>2009MonroeTotal Private</t>
  </si>
  <si>
    <t>2009MonroeGoods Producing</t>
  </si>
  <si>
    <t>2009MonroeManufacturing</t>
  </si>
  <si>
    <t>2009MonroeTrade</t>
  </si>
  <si>
    <t>2009MonroeFinancial Activities</t>
  </si>
  <si>
    <t>2009MonroeLeisure &amp; Hospitality</t>
  </si>
  <si>
    <t>2009MonroeTotal Government</t>
  </si>
  <si>
    <t>2009OneidaTotal Nonfarm</t>
  </si>
  <si>
    <t>2009OneidaTotal Private</t>
  </si>
  <si>
    <t>2009OneidaGoods Producing</t>
  </si>
  <si>
    <t>2009OneidaManufacturing</t>
  </si>
  <si>
    <t>2009OneidaTrade</t>
  </si>
  <si>
    <t>2009OneidaFinancial Activities</t>
  </si>
  <si>
    <t>2009OneidaLeisure &amp; Hospitality</t>
  </si>
  <si>
    <t>2009OneidaTotal Government</t>
  </si>
  <si>
    <t>2009PepinTotal Nonfarm</t>
  </si>
  <si>
    <t>2009PepinTotal Private</t>
  </si>
  <si>
    <t>2009PepinGoods Producing</t>
  </si>
  <si>
    <t>2009PepinManufacturing</t>
  </si>
  <si>
    <t>2009PepinTrade</t>
  </si>
  <si>
    <t>2009PepinFinancial Activities</t>
  </si>
  <si>
    <t>2009PepinLeisure &amp; Hospitality</t>
  </si>
  <si>
    <t>2009PepinTotal Government</t>
  </si>
  <si>
    <t>2009PierceTotal Nonfarm</t>
  </si>
  <si>
    <t>2009PierceTotal Private</t>
  </si>
  <si>
    <t>2009PierceGoods Producing</t>
  </si>
  <si>
    <t>2009PierceManufacturing</t>
  </si>
  <si>
    <t>2009PierceTrade</t>
  </si>
  <si>
    <t>2009PierceFinancial Activities</t>
  </si>
  <si>
    <t>2009PierceLeisure &amp; Hospitality</t>
  </si>
  <si>
    <t>2009PierceTotal Government</t>
  </si>
  <si>
    <t>2009PolkTotal Nonfarm</t>
  </si>
  <si>
    <t>2009PolkTotal Private</t>
  </si>
  <si>
    <t>2009PolkGoods Producing</t>
  </si>
  <si>
    <t>2009PolkManufacturing</t>
  </si>
  <si>
    <t>2009PolkTrade</t>
  </si>
  <si>
    <t>2009PolkFinancial Activities</t>
  </si>
  <si>
    <t>2009PolkLeisure &amp; Hospitality</t>
  </si>
  <si>
    <t>2009PolkTotal Government</t>
  </si>
  <si>
    <t>2009PortageTotal Nonfarm</t>
  </si>
  <si>
    <t>2009PortageTotal Private</t>
  </si>
  <si>
    <t>2009PortageGoods Producing</t>
  </si>
  <si>
    <t>2009PortageManufacturing</t>
  </si>
  <si>
    <t>2009PortageTrade</t>
  </si>
  <si>
    <t>2009PortageFinancial Activities</t>
  </si>
  <si>
    <t>2009PortageLeisure &amp; Hospitality</t>
  </si>
  <si>
    <t>2009PortageTotal Government</t>
  </si>
  <si>
    <t>2009PriceTotal Nonfarm</t>
  </si>
  <si>
    <t>2009PriceTotal Private</t>
  </si>
  <si>
    <t>2009PriceGoods Producing</t>
  </si>
  <si>
    <t>2009PriceManufacturing</t>
  </si>
  <si>
    <t>2009PriceTrade</t>
  </si>
  <si>
    <t>2009PriceFinancial Activities</t>
  </si>
  <si>
    <t>2009PriceLeisure &amp; Hospitality</t>
  </si>
  <si>
    <t>2009PriceTotal Government</t>
  </si>
  <si>
    <t>2009RichlandTotal Nonfarm</t>
  </si>
  <si>
    <t>2009Taylor Federal</t>
  </si>
  <si>
    <t>2009Taylor State</t>
  </si>
  <si>
    <t>2009Taylor Local</t>
  </si>
  <si>
    <t>2009TrempealeauService Producing</t>
  </si>
  <si>
    <t>2009TrempealeauConstruction, Mining and Natural Resources</t>
  </si>
  <si>
    <t>2009TrempealeauTransportation, Warehousing and Utilities</t>
  </si>
  <si>
    <t>2009TrempealeauEducation and Health Services</t>
  </si>
  <si>
    <t>2009TrempealeauInformation, Professional and Business Services, Other Services</t>
  </si>
  <si>
    <t>2009Trempealeau Federal</t>
  </si>
  <si>
    <t>2009Trempealeau State</t>
  </si>
  <si>
    <t>2009Trempealeau Local</t>
  </si>
  <si>
    <t>2009VernonService Producing</t>
  </si>
  <si>
    <t>2009VernonConstruction, Mining and Natural Resources</t>
  </si>
  <si>
    <t>2009VernonTransportation, Warehousing and Utilities</t>
  </si>
  <si>
    <t>2009VernonEducation and Health Services</t>
  </si>
  <si>
    <t>2009VernonInformation, Professional and Business Services, Other Services</t>
  </si>
  <si>
    <t>2009Vernon Federal</t>
  </si>
  <si>
    <t>2009Vernon State</t>
  </si>
  <si>
    <t>2009Vernon Local</t>
  </si>
  <si>
    <t>2009VilasService Producing</t>
  </si>
  <si>
    <t>2009VilasConstruction, Mining and Natural Resources</t>
  </si>
  <si>
    <t>2009VilasTransportation, Warehousing and Utilities</t>
  </si>
  <si>
    <t>2009VilasEducation and Health Services</t>
  </si>
  <si>
    <t>2009VilasInformation, Professional and Business Services, Other Services</t>
  </si>
  <si>
    <t>2009Vilas Federal</t>
  </si>
  <si>
    <t>2009Vilas State</t>
  </si>
  <si>
    <t>2009Vilas Local</t>
  </si>
  <si>
    <t>2009WalworthService Producing</t>
  </si>
  <si>
    <t>2009WalworthConstruction, Mining and Natural Resources</t>
  </si>
  <si>
    <t>2009WalworthTransportation, Warehousing and Utilities</t>
  </si>
  <si>
    <t>2009WalworthEducation and Health Services</t>
  </si>
  <si>
    <t>2010TrempealeauService Producing</t>
  </si>
  <si>
    <t>2010TrempealeauConstruction, Mining and Natural Resources</t>
  </si>
  <si>
    <t>2010TrempealeauTransportation, Warehousing and Utilities</t>
  </si>
  <si>
    <t>2010TrempealeauEducation and Health Services</t>
  </si>
  <si>
    <t>2010TrempealeauInformation, Professional and Business Services, Other Services</t>
  </si>
  <si>
    <t>2010Trempealeau Federal</t>
  </si>
  <si>
    <t>2010Trempealeau State</t>
  </si>
  <si>
    <t>2010Trempealeau Local</t>
  </si>
  <si>
    <t>2010VernonService Producing</t>
  </si>
  <si>
    <t>2010VernonConstruction, Mining and Natural Resources</t>
  </si>
  <si>
    <t>2010VernonTransportation, Warehousing and Utilities</t>
  </si>
  <si>
    <t>2010VernonEducation and Health Services</t>
  </si>
  <si>
    <t>2010VernonInformation, Professional and Business Services, Other Services</t>
  </si>
  <si>
    <t>2010Vernon Federal</t>
  </si>
  <si>
    <t>2010Vernon State</t>
  </si>
  <si>
    <t>2010Vernon Local</t>
  </si>
  <si>
    <t>2010VilasService Producing</t>
  </si>
  <si>
    <t>2010VilasConstruction, Mining and Natural Resources</t>
  </si>
  <si>
    <t>SOUTHEAST WDA-1</t>
  </si>
  <si>
    <t>WAUKESHA-OZAUKEE-WASHINGTON WDA-3</t>
  </si>
  <si>
    <t>FOX VALLEY WDA-4</t>
  </si>
  <si>
    <t>BAY AREA WDA-5</t>
  </si>
  <si>
    <t>NORTH CENTRAL WDA-6</t>
  </si>
  <si>
    <t>NORTHWEST WDA-7</t>
  </si>
  <si>
    <t>WEST CENTRAL WDA-8</t>
  </si>
  <si>
    <t>WESTERN WDA-9</t>
  </si>
  <si>
    <t>SOUTH CENTRAL WDA-10</t>
  </si>
  <si>
    <t>SOUTHWEST WDA-11</t>
  </si>
  <si>
    <t>2010Waushara Local</t>
  </si>
  <si>
    <t>2010WoodService Producing</t>
  </si>
  <si>
    <t>2010WoodConstruction, Mining and Natural Resources</t>
  </si>
  <si>
    <t>2010WoodTransportation, Warehousing and Utilities</t>
  </si>
  <si>
    <t>2010WoodEducation and Health Services</t>
  </si>
  <si>
    <t>2010WoodInformation, Professional and Business Services, Other Services</t>
  </si>
  <si>
    <t>2010Wood Federal</t>
  </si>
  <si>
    <t>2010Wood State</t>
  </si>
  <si>
    <t>2010Wood Local</t>
  </si>
  <si>
    <t>2009Bay AreaService Producing</t>
  </si>
  <si>
    <t>2009Bay AreaConstruction, Mining and Natural Resources</t>
  </si>
  <si>
    <t>2009Bay AreaTransportation, Warehousing and Utilities</t>
  </si>
  <si>
    <t>2009Bay AreaEducation and Health Services</t>
  </si>
  <si>
    <t>2009Bay AreaInformation, Professional and Business Services, Other Services</t>
  </si>
  <si>
    <t>2009Bay Area Federal</t>
  </si>
  <si>
    <t>2009Bay Area State</t>
  </si>
  <si>
    <t>2009Bay Area Local</t>
  </si>
  <si>
    <t>2009Fox ValleyService Producing</t>
  </si>
  <si>
    <t>2009Fox ValleyConstruction, Mining and Natural Resources</t>
  </si>
  <si>
    <t>2009Fox ValleyTransportation, Warehousing and Utilities</t>
  </si>
  <si>
    <t>2009Fox ValleyEducation and Health Services</t>
  </si>
  <si>
    <t>2009Fox ValleyInformation, Professional and Business Services, Other Services</t>
  </si>
  <si>
    <t>2009Fox Valley Federal</t>
  </si>
  <si>
    <t>2009Fox Valley State</t>
  </si>
  <si>
    <t>2009Fox Valley Local</t>
  </si>
  <si>
    <t>2009North CentralService Producing</t>
  </si>
  <si>
    <t>2010PierceGoods Producing</t>
  </si>
  <si>
    <t>2010PierceManufacturing</t>
  </si>
  <si>
    <t>2010PierceTrade</t>
  </si>
  <si>
    <t>2010PierceFinancial Activities</t>
  </si>
  <si>
    <t>2010PierceLeisure &amp; Hospitality</t>
  </si>
  <si>
    <t>2010PierceTotal Government</t>
  </si>
  <si>
    <t>2010PolkTotal Nonfarm</t>
  </si>
  <si>
    <t>2010PolkTotal Private</t>
  </si>
  <si>
    <t>2010PolkGoods Producing</t>
  </si>
  <si>
    <t>2010PolkManufacturing</t>
  </si>
  <si>
    <t>2010PolkTrade</t>
  </si>
  <si>
    <t>2010PolkFinancial Activities</t>
  </si>
  <si>
    <t>2010PolkLeisure &amp; Hospitality</t>
  </si>
  <si>
    <t>2010PolkTotal Government</t>
  </si>
  <si>
    <t>2010PortageTotal Nonfarm</t>
  </si>
  <si>
    <t>2010PortageTotal Private</t>
  </si>
  <si>
    <t>2010PortageGoods Producing</t>
  </si>
  <si>
    <t>2010PortageManufacturing</t>
  </si>
  <si>
    <t>2010PortageTrade</t>
  </si>
  <si>
    <t>2010PortageFinancial Activities</t>
  </si>
  <si>
    <t>2010PortageLeisure &amp; Hospitality</t>
  </si>
  <si>
    <t>2010PortageTotal Government</t>
  </si>
  <si>
    <t>2010PriceTotal Nonfarm</t>
  </si>
  <si>
    <t>2010PriceTotal Private</t>
  </si>
  <si>
    <t>2010PriceGoods Producing</t>
  </si>
  <si>
    <t>2010PriceManufacturing</t>
  </si>
  <si>
    <t>2010PriceTrade</t>
  </si>
  <si>
    <t>2010PriceFinancial Activities</t>
  </si>
  <si>
    <t>2010PriceLeisure &amp; Hospitality</t>
  </si>
  <si>
    <t>2010PriceTotal Government</t>
  </si>
  <si>
    <t>2010RichlandTotal Nonfarm</t>
  </si>
  <si>
    <t>2010RichlandTotal Private</t>
  </si>
  <si>
    <t>2010RichlandGoods Producing</t>
  </si>
  <si>
    <t>2010RichlandManufacturing</t>
  </si>
  <si>
    <t>2010RichlandTrade</t>
  </si>
  <si>
    <t>2010RichlandFinancial Activities</t>
  </si>
  <si>
    <t>2010RichlandLeisure &amp; Hospitality</t>
  </si>
  <si>
    <t>2010RichlandTotal Government</t>
  </si>
  <si>
    <t>2010RuskTotal Nonfarm</t>
  </si>
  <si>
    <t>2010RuskTotal Private</t>
  </si>
  <si>
    <t>2010RuskGoods Producing</t>
  </si>
  <si>
    <t>2010RuskManufacturing</t>
  </si>
  <si>
    <t>2010RuskTrade</t>
  </si>
  <si>
    <t>2010RuskFinancial Activities</t>
  </si>
  <si>
    <t>2010RuskLeisure &amp; Hospitality</t>
  </si>
  <si>
    <t>2010RuskTotal Government</t>
  </si>
  <si>
    <t>2010St. CroixTotal Nonfarm</t>
  </si>
  <si>
    <t>2010St. CroixTotal Private</t>
  </si>
  <si>
    <t>2010St. CroixGoods Producing</t>
  </si>
  <si>
    <t>2010St. CroixManufacturing</t>
  </si>
  <si>
    <t>2010St. CroixTrade</t>
  </si>
  <si>
    <t>2010St. CroixFinancial Activities</t>
  </si>
  <si>
    <t>2010St. CroixLeisure &amp; Hospitality</t>
  </si>
  <si>
    <t>2010St. CroixTotal Government</t>
  </si>
  <si>
    <t>2010SaukTotal Nonfarm</t>
  </si>
  <si>
    <t>2010SaukTotal Private</t>
  </si>
  <si>
    <t>2010SaukGoods Producing</t>
  </si>
  <si>
    <t>2010SaukManufacturing</t>
  </si>
  <si>
    <t>2010SaukTrade</t>
  </si>
  <si>
    <t>2010SaukFinancial Activities</t>
  </si>
  <si>
    <t>2010SaukLeisure &amp; Hospitality</t>
  </si>
  <si>
    <t>2010SaukTotal Government</t>
  </si>
  <si>
    <t>2010SawyerTotal Nonfarm</t>
  </si>
  <si>
    <t>2010SawyerTotal Private</t>
  </si>
  <si>
    <t>2010SawyerGoods Producing</t>
  </si>
  <si>
    <t>2010SawyerManufacturing</t>
  </si>
  <si>
    <t>2010SawyerTrade</t>
  </si>
  <si>
    <t>2010SawyerFinancial Activities</t>
  </si>
  <si>
    <t>2010SawyerLeisure &amp; Hospitality</t>
  </si>
  <si>
    <t>2010SawyerTotal Government</t>
  </si>
  <si>
    <t>2010ShawanoTotal Nonfarm</t>
  </si>
  <si>
    <t>2010ShawanoTotal Private</t>
  </si>
  <si>
    <t>2010ShawanoGoods Producing</t>
  </si>
  <si>
    <t>2010ShawanoManufacturing</t>
  </si>
  <si>
    <t>2010ShawanoTrade</t>
  </si>
  <si>
    <t>2010ShawanoFinancial Activities</t>
  </si>
  <si>
    <t>2010ShawanoLeisure &amp; Hospitality</t>
  </si>
  <si>
    <t>2010ShawanoTotal Government</t>
  </si>
  <si>
    <t>2010TaylorTotal Nonfarm</t>
  </si>
  <si>
    <t>2010TaylorTotal Private</t>
  </si>
  <si>
    <t>2010TaylorGoods Producing</t>
  </si>
  <si>
    <t>2010TaylorManufacturing</t>
  </si>
  <si>
    <t>2010TaylorTrade</t>
  </si>
  <si>
    <t>2010TaylorFinancial Activities</t>
  </si>
  <si>
    <t>2010TaylorLeisure &amp; Hospitality</t>
  </si>
  <si>
    <t>2010TaylorTotal Government</t>
  </si>
  <si>
    <t>2010TrempealeauTotal Nonfarm</t>
  </si>
  <si>
    <t>2010TrempealeauTotal Private</t>
  </si>
  <si>
    <t>2010TrempealeauGoods Producing</t>
  </si>
  <si>
    <t>2010TrempealeauManufacturing</t>
  </si>
  <si>
    <t>2010TrempealeauTrade</t>
  </si>
  <si>
    <t>2010TrempealeauFinancial Activities</t>
  </si>
  <si>
    <t>2010TrempealeauLeisure &amp; Hospitality</t>
  </si>
  <si>
    <t>2010TrempealeauTotal Government</t>
  </si>
  <si>
    <t>2010VernonTotal Nonfarm</t>
  </si>
  <si>
    <t>2010VernonTotal Private</t>
  </si>
  <si>
    <t>2010VernonGoods Producing</t>
  </si>
  <si>
    <t>2010VernonManufacturing</t>
  </si>
  <si>
    <t>2010VernonTrade</t>
  </si>
  <si>
    <t>2010VernonFinancial Activities</t>
  </si>
  <si>
    <t>2010VernonLeisure &amp; Hospitality</t>
  </si>
  <si>
    <t>2010VernonTotal Government</t>
  </si>
  <si>
    <t>2010VilasTotal Nonfarm</t>
  </si>
  <si>
    <t>2010VilasTotal Private</t>
  </si>
  <si>
    <t>2010VilasGoods Producing</t>
  </si>
  <si>
    <t>2010VilasManufacturing</t>
  </si>
  <si>
    <t>2010VilasTrade</t>
  </si>
  <si>
    <t>2010VilasFinancial Activities</t>
  </si>
  <si>
    <t>2010VilasLeisure &amp; Hospitality</t>
  </si>
  <si>
    <t>2010VilasTotal Government</t>
  </si>
  <si>
    <t>2010WalworthTotal Nonfarm</t>
  </si>
  <si>
    <t>2010WalworthTotal Private</t>
  </si>
  <si>
    <t>2010WalworthGoods Producing</t>
  </si>
  <si>
    <t>2010WalworthManufacturing</t>
  </si>
  <si>
    <t>2010WalworthTrade</t>
  </si>
  <si>
    <t>2010WalworthFinancial Activities</t>
  </si>
  <si>
    <t>2010WalworthLeisure &amp; Hospitality</t>
  </si>
  <si>
    <t>2010WalworthTotal Government</t>
  </si>
  <si>
    <t>2010WashburnTotal Nonfarm</t>
  </si>
  <si>
    <t>2010WashburnTotal Private</t>
  </si>
  <si>
    <t>2010WashburnGoods Producing</t>
  </si>
  <si>
    <t>2010WashburnManufacturing</t>
  </si>
  <si>
    <t>2010WashburnTrade</t>
  </si>
  <si>
    <t>2010WashburnFinancial Activities</t>
  </si>
  <si>
    <t>2010WashburnLeisure &amp; Hospitality</t>
  </si>
  <si>
    <t>2010WashburnTotal Government</t>
  </si>
  <si>
    <t>Outagamie</t>
  </si>
  <si>
    <t>Milwaukee</t>
  </si>
  <si>
    <t>Dane</t>
  </si>
  <si>
    <t>Washington</t>
  </si>
  <si>
    <t>Ozaukee</t>
  </si>
  <si>
    <t>Waukesha</t>
  </si>
  <si>
    <t>Oconto</t>
  </si>
  <si>
    <t>Kewaunee</t>
  </si>
  <si>
    <t>Iowa</t>
  </si>
  <si>
    <t>Columbia</t>
  </si>
  <si>
    <t>Chippewa</t>
  </si>
  <si>
    <t>Calumet</t>
  </si>
  <si>
    <t>Brown</t>
  </si>
  <si>
    <t>Marathon</t>
  </si>
  <si>
    <t>Rock</t>
  </si>
  <si>
    <t>Winnebago</t>
  </si>
  <si>
    <t>Pick a county or Workforce Development Area</t>
  </si>
  <si>
    <t>2010WausharaTotal Government</t>
  </si>
  <si>
    <t>2010WoodTotal Nonfarm</t>
  </si>
  <si>
    <t>2010WoodTotal Private</t>
  </si>
  <si>
    <t>2010WoodGoods Producing</t>
  </si>
  <si>
    <t>2010WoodManufacturing</t>
  </si>
  <si>
    <t>2010WoodTrade</t>
  </si>
  <si>
    <t>2010WoodFinancial Activities</t>
  </si>
  <si>
    <t>2010WoodLeisure &amp; Hospitality</t>
  </si>
  <si>
    <t>2010WoodTotal Government</t>
  </si>
  <si>
    <t>2009WalworthManufacturing</t>
  </si>
  <si>
    <t>2009WalworthTrade</t>
  </si>
  <si>
    <t>2009WalworthFinancial Activities</t>
  </si>
  <si>
    <t>2009WalworthLeisure &amp; Hospitality</t>
  </si>
  <si>
    <t>2009WalworthTotal Government</t>
  </si>
  <si>
    <t>2009WashburnTotal Nonfarm</t>
  </si>
  <si>
    <t>2009WashburnTotal Private</t>
  </si>
  <si>
    <t>2009WashburnGoods Producing</t>
  </si>
  <si>
    <t>2009WashburnManufacturing</t>
  </si>
  <si>
    <t>2009WashburnTrade</t>
  </si>
  <si>
    <t>2009WashburnFinancial Activities</t>
  </si>
  <si>
    <t>2009WashburnLeisure &amp; Hospitality</t>
  </si>
  <si>
    <t>2009WashburnTotal Government</t>
  </si>
  <si>
    <t>2009WaupacaTotal Nonfarm</t>
  </si>
  <si>
    <t>2009WaupacaTotal Private</t>
  </si>
  <si>
    <t>2009WaupacaGoods Producing</t>
  </si>
  <si>
    <t>2009WaupacaManufacturing</t>
  </si>
  <si>
    <t>2009WaupacaTrade</t>
  </si>
  <si>
    <t>2009WaupacaFinancial Activities</t>
  </si>
  <si>
    <t>2009WaupacaLeisure &amp; Hospitality</t>
  </si>
  <si>
    <t>2009WaupacaTotal Government</t>
  </si>
  <si>
    <t>2009WausharaTotal Nonfarm</t>
  </si>
  <si>
    <t>2009WausharaTotal Private</t>
  </si>
  <si>
    <t>2009WausharaGoods Producing</t>
  </si>
  <si>
    <t>2009WausharaManufacturing</t>
  </si>
  <si>
    <t>2009WausharaTrade</t>
  </si>
  <si>
    <t>2009WausharaFinancial Activities</t>
  </si>
  <si>
    <t>2009WausharaLeisure &amp; Hospitality</t>
  </si>
  <si>
    <t>2009WausharaTotal Government</t>
  </si>
  <si>
    <t>2009WoodTotal Nonfarm</t>
  </si>
  <si>
    <t>2009WoodTotal Private</t>
  </si>
  <si>
    <t>2009WoodGoods Producing</t>
  </si>
  <si>
    <t>2009WoodManufacturing</t>
  </si>
  <si>
    <t>2009WoodTrade</t>
  </si>
  <si>
    <t>2009WoodFinancial Activities</t>
  </si>
  <si>
    <t>2009WoodLeisure &amp; Hospitality</t>
  </si>
  <si>
    <t>2009WoodTotal Government</t>
  </si>
  <si>
    <t>2010Bay AreaTotal Nonfarm</t>
  </si>
  <si>
    <t>2010Bay AreaTotal Private</t>
  </si>
  <si>
    <t>2010Bay AreaGoods Producing</t>
  </si>
  <si>
    <t>2010Bay AreaManufacturing</t>
  </si>
  <si>
    <t>2010Bay AreaTrade</t>
  </si>
  <si>
    <t>2010Bay AreaFinancial Activities</t>
  </si>
  <si>
    <t>2010Bay AreaLeisure &amp; Hospitality</t>
  </si>
  <si>
    <t>2010Bay AreaTotal Government</t>
  </si>
  <si>
    <t>2010Fox ValleyTotal Nonfarm</t>
  </si>
  <si>
    <t>2010Fox ValleyTotal Private</t>
  </si>
  <si>
    <t>2010Fox ValleyGoods Producing</t>
  </si>
  <si>
    <t>2010Fox ValleyManufacturing</t>
  </si>
  <si>
    <t>2010Fox ValleyTrade</t>
  </si>
  <si>
    <t>2010Fox ValleyFinancial Activities</t>
  </si>
  <si>
    <t>2010Fox ValleyLeisure &amp; Hospitality</t>
  </si>
  <si>
    <t>2010Fox ValleyTotal Government</t>
  </si>
  <si>
    <t>2010North CentralTotal Nonfarm</t>
  </si>
  <si>
    <t>2010North CentralTotal Private</t>
  </si>
  <si>
    <t>2010North CentralGoods Producing</t>
  </si>
  <si>
    <t>2010North CentralManufacturing</t>
  </si>
  <si>
    <t>2010North CentralTrade</t>
  </si>
  <si>
    <t>2010North CentralFinancial Activities</t>
  </si>
  <si>
    <t>2010North CentralLeisure &amp; Hospitality</t>
  </si>
  <si>
    <t>2010North CentralTotal Government</t>
  </si>
  <si>
    <t>2010NorthwestTotal Nonfarm</t>
  </si>
  <si>
    <t>2010NorthwestTotal Private</t>
  </si>
  <si>
    <t>2010NorthwestGoods Producing</t>
  </si>
  <si>
    <t>2010NorthwestManufacturing</t>
  </si>
  <si>
    <t>2010NorthwestTrade</t>
  </si>
  <si>
    <t>2010NorthwestFinancial Activities</t>
  </si>
  <si>
    <t>2010NorthwestLeisure &amp; Hospitality</t>
  </si>
  <si>
    <t>2010NorthwestTotal Government</t>
  </si>
  <si>
    <t>2010SoutheastTotal Nonfarm</t>
  </si>
  <si>
    <t>2010SoutheastTotal Private</t>
  </si>
  <si>
    <t>2010SoutheastGoods Producing</t>
  </si>
  <si>
    <t>2010SoutheastManufacturing</t>
  </si>
  <si>
    <t>2010SoutheastTrade</t>
  </si>
  <si>
    <t>2010SoutheastFinancial Activities</t>
  </si>
  <si>
    <t>2010SoutheastLeisure &amp; Hospitality</t>
  </si>
  <si>
    <t>2010SoutheastTotal Government</t>
  </si>
  <si>
    <t>2010South CentralTotal Nonfarm</t>
  </si>
  <si>
    <t>2010South CentralTotal Private</t>
  </si>
  <si>
    <t>2010South CentralGoods Producing</t>
  </si>
  <si>
    <t>2010South CentralManufacturing</t>
  </si>
  <si>
    <t>2010South CentralTrade</t>
  </si>
  <si>
    <t>2010South CentralFinancial Activities</t>
  </si>
  <si>
    <t>2010South CentralLeisure &amp; Hospitality</t>
  </si>
  <si>
    <t>2010South CentralTotal Government</t>
  </si>
  <si>
    <t>2010SouthwestTotal Nonfarm</t>
  </si>
  <si>
    <t>2010SouthwestTotal Private</t>
  </si>
  <si>
    <t>2010SouthwestGoods Producing</t>
  </si>
  <si>
    <t>2010SouthwestManufacturing</t>
  </si>
  <si>
    <t>2010SouthwestTrade</t>
  </si>
  <si>
    <t>2010SouthwestFinancial Activities</t>
  </si>
  <si>
    <t>2010SouthwestLeisure &amp; Hospitality</t>
  </si>
  <si>
    <t>2010SouthwestTotal Government</t>
  </si>
  <si>
    <t>2010West CentralTotal Nonfarm</t>
  </si>
  <si>
    <t>2010West CentralTotal Private</t>
  </si>
  <si>
    <t>2010West CentralGoods Producing</t>
  </si>
  <si>
    <t>2010West CentralManufacturing</t>
  </si>
  <si>
    <t>2010West CentralTrade</t>
  </si>
  <si>
    <t>2010West CentralFinancial Activities</t>
  </si>
  <si>
    <t>2010West CentralLeisure &amp; Hospitality</t>
  </si>
  <si>
    <t>2010West CentralTotal Government</t>
  </si>
  <si>
    <t>2010WesternTotal Nonfarm</t>
  </si>
  <si>
    <t>2010WesternTotal Private</t>
  </si>
  <si>
    <t>2010WesternGoods Producing</t>
  </si>
  <si>
    <t>2010WesternManufacturing</t>
  </si>
  <si>
    <t>2010WesternTrade</t>
  </si>
  <si>
    <t>2010WesternFinancial Activities</t>
  </si>
  <si>
    <t>2010WesternLeisure &amp; Hospitality</t>
  </si>
  <si>
    <t>2010WesternTotal Government</t>
  </si>
  <si>
    <t>2010WisconsinTotal Nonfarm</t>
  </si>
  <si>
    <t>2010WisconsinTotal Private</t>
  </si>
  <si>
    <t>2010WisconsinGoods Producing</t>
  </si>
  <si>
    <t>2010WisconsinManufacturing</t>
  </si>
  <si>
    <t>2010WisconsinTrade</t>
  </si>
  <si>
    <t>2010WisconsinFinancial Activities</t>
  </si>
  <si>
    <t>2010WisconsinLeisure &amp; Hospitality</t>
  </si>
  <si>
    <t>2010OneidaInformation, Professional and Business Services, Other Services</t>
  </si>
  <si>
    <t>2010Oneida Federal</t>
  </si>
  <si>
    <t>2010Oneida State</t>
  </si>
  <si>
    <t>2010Oneida Local</t>
  </si>
  <si>
    <t>2010PepinService Producing</t>
  </si>
  <si>
    <t>2010PepinConstruction, Mining and Natural Resources</t>
  </si>
  <si>
    <t>2010PepinTransportation, Warehousing and Utilities</t>
  </si>
  <si>
    <t>2010PepinEducation and Health Services</t>
  </si>
  <si>
    <t>2010PepinInformation, Professional and Business Services, Other Services</t>
  </si>
  <si>
    <t>2010Pepin Federal</t>
  </si>
  <si>
    <t>2010Pepin State</t>
  </si>
  <si>
    <t>2010Pepin Local</t>
  </si>
  <si>
    <t>2010PierceService Producing</t>
  </si>
  <si>
    <t>2010PierceConstruction, Mining and Natural Resources</t>
  </si>
  <si>
    <t>2010PierceTransportation, Warehousing and Utilities</t>
  </si>
  <si>
    <t>2010PierceEducation and Health Services</t>
  </si>
  <si>
    <t>2010PierceInformation, Professional and Business Services, Other Services</t>
  </si>
  <si>
    <t>2010Pierce Federal</t>
  </si>
  <si>
    <t>2010Pierce State</t>
  </si>
  <si>
    <t>2010Pierce Local</t>
  </si>
  <si>
    <t>2010PolkService Producing</t>
  </si>
  <si>
    <t>2010PolkConstruction, Mining and Natural Resources</t>
  </si>
  <si>
    <t>2010PolkTransportation, Warehousing and Utilities</t>
  </si>
  <si>
    <t>2010PolkEducation and Health Services</t>
  </si>
  <si>
    <t>2010PolkInformation, Professional and Business Services, Other Services</t>
  </si>
  <si>
    <t>2010Polk Federal</t>
  </si>
  <si>
    <t>2010Polk State</t>
  </si>
  <si>
    <t>2010Polk Local</t>
  </si>
  <si>
    <t>2010PortageService Producing</t>
  </si>
  <si>
    <t>2010PortageConstruction, Mining and Natural Resources</t>
  </si>
  <si>
    <t>2010PortageTransportation, Warehousing and Utilities</t>
  </si>
  <si>
    <t>2010PortageEducation and Health Services</t>
  </si>
  <si>
    <t>2010PortageInformation, Professional and Business Services, Other Services</t>
  </si>
  <si>
    <t>2010Portage Federal</t>
  </si>
  <si>
    <t>2010Portage State</t>
  </si>
  <si>
    <t>2010Portage Local</t>
  </si>
  <si>
    <t>2010PriceService Producing</t>
  </si>
  <si>
    <t>2010PriceConstruction, Mining and Natural Resources</t>
  </si>
  <si>
    <t>2010PriceTransportation, Warehousing and Utilities</t>
  </si>
  <si>
    <t>2010PriceEducation and Health Services</t>
  </si>
  <si>
    <t>2010PriceInformation, Professional and Business Services, Other Services</t>
  </si>
  <si>
    <t>2010Price Federal</t>
  </si>
  <si>
    <t>2010Price State</t>
  </si>
  <si>
    <t>2010Price Local</t>
  </si>
  <si>
    <t>2010RichlandService Producing</t>
  </si>
  <si>
    <t>2010RichlandConstruction, Mining and Natural Resources</t>
  </si>
  <si>
    <t>2010RichlandTransportation, Warehousing and Utilities</t>
  </si>
  <si>
    <t>2010RichlandEducation and Health Services</t>
  </si>
  <si>
    <t>2010RichlandInformation, Professional and Business Services, Other Services</t>
  </si>
  <si>
    <t>2010Richland Federal</t>
  </si>
  <si>
    <t>2010Richland State</t>
  </si>
  <si>
    <t>2010Richland Local</t>
  </si>
  <si>
    <t>2010RuskService Producing</t>
  </si>
  <si>
    <t>2010RuskConstruction, Mining and Natural Resources</t>
  </si>
  <si>
    <t>2010RuskTransportation, Warehousing and Utilities</t>
  </si>
  <si>
    <t>2010RuskEducation and Health Services</t>
  </si>
  <si>
    <t>2010RuskInformation, Professional and Business Services, Other Services</t>
  </si>
  <si>
    <t>2010Rusk Federal</t>
  </si>
  <si>
    <t>2010Rusk State</t>
  </si>
  <si>
    <t>2010Rusk Local</t>
  </si>
  <si>
    <t>2010St. CroixService Producing</t>
  </si>
  <si>
    <t>2010St. CroixConstruction, Mining and Natural Resources</t>
  </si>
  <si>
    <t>2010St. CroixTransportation, Warehousing and Utilities</t>
  </si>
  <si>
    <t>2010St. CroixEducation and Health Services</t>
  </si>
  <si>
    <t>2010St. CroixInformation, Professional and Business Services, Other Services</t>
  </si>
  <si>
    <t>2010St. Croix Federal</t>
  </si>
  <si>
    <t>2010St. Croix State</t>
  </si>
  <si>
    <t>2010St. Croix Local</t>
  </si>
  <si>
    <t>2010SaukService Producing</t>
  </si>
  <si>
    <t>2010SaukConstruction, Mining and Natural Resources</t>
  </si>
  <si>
    <t>2010SaukTransportation, Warehousing and Utilities</t>
  </si>
  <si>
    <t>2010SaukEducation and Health Services</t>
  </si>
  <si>
    <t>2009FlorenceInformation, Professional and Business Services, Other Services</t>
  </si>
  <si>
    <t>2009Florence Federal</t>
  </si>
  <si>
    <t>2009Florence State</t>
  </si>
  <si>
    <t>2009Florence Local</t>
  </si>
  <si>
    <t>2009ForestService Producing</t>
  </si>
  <si>
    <t>2009ForestConstruction, Mining and Natural Resources</t>
  </si>
  <si>
    <t>2009ForestTransportation, Warehousing and Utilities</t>
  </si>
  <si>
    <t>2009ForestEducation and Health Services</t>
  </si>
  <si>
    <t>2009ForestInformation, Professional and Business Services, Other Services</t>
  </si>
  <si>
    <t>2009Forest Federal</t>
  </si>
  <si>
    <t>2009Forest State</t>
  </si>
  <si>
    <t>2009Forest Local</t>
  </si>
  <si>
    <t>2009GrantService Producing</t>
  </si>
  <si>
    <t>2009GrantConstruction, Mining and Natural Resources</t>
  </si>
  <si>
    <t>2009GrantTransportation, Warehousing and Utilities</t>
  </si>
  <si>
    <t>2009WausauTotal Government</t>
  </si>
  <si>
    <t>2009AdamsTotal Nonfarm</t>
  </si>
  <si>
    <t>2009AdamsTotal Private</t>
  </si>
  <si>
    <t>2010RacineEducation and Health Services</t>
  </si>
  <si>
    <t>2010RacineInformation, Professional and Business Services, Other Services</t>
  </si>
  <si>
    <t>2010Racine Federal</t>
  </si>
  <si>
    <t>2010Racine State</t>
  </si>
  <si>
    <t>2010Racine Local</t>
  </si>
  <si>
    <t>2010SheboyganService Producing</t>
  </si>
  <si>
    <t>2010SheboyganConstruction, Mining and Natural Resources</t>
  </si>
  <si>
    <t>2010SheboyganTransportation, Warehousing and Utilities</t>
  </si>
  <si>
    <t>2009AdamsGoods Producing</t>
  </si>
  <si>
    <t>2009AdamsManufacturing</t>
  </si>
  <si>
    <t>2009AdamsTrade</t>
  </si>
  <si>
    <t>2009AdamsFinancial Activities</t>
  </si>
  <si>
    <t>2009AdamsLeisure &amp; Hospitality</t>
  </si>
  <si>
    <t>2009AdamsTotal Government</t>
  </si>
  <si>
    <t>2009AshlandTotal Nonfarm</t>
  </si>
  <si>
    <t>2009AshlandTotal Private</t>
  </si>
  <si>
    <t>2009AshlandGoods Producing</t>
  </si>
  <si>
    <t>2009AshlandManufacturing</t>
  </si>
  <si>
    <t>2009AshlandTrade</t>
  </si>
  <si>
    <t>2009AshlandFinancial Activities</t>
  </si>
  <si>
    <t>2009AshlandLeisure &amp; Hospitality</t>
  </si>
  <si>
    <t>2009AshlandTotal Government</t>
  </si>
  <si>
    <t>2009BarronTotal Nonfarm</t>
  </si>
  <si>
    <t>2009BarronTotal Private</t>
  </si>
  <si>
    <t>2009BarronGoods Producing</t>
  </si>
  <si>
    <t>2009BarronManufacturing</t>
  </si>
  <si>
    <t>2009BarronTrade</t>
  </si>
  <si>
    <t>2009BarronFinancial Activities</t>
  </si>
  <si>
    <t>2009BarronLeisure &amp; Hospitality</t>
  </si>
  <si>
    <t>2009BarronTotal Government</t>
  </si>
  <si>
    <t>2009BayfieldTotal Nonfarm</t>
  </si>
  <si>
    <t>2009BayfieldTotal Private</t>
  </si>
  <si>
    <t>2009BayfieldGoods Producing</t>
  </si>
  <si>
    <t>2009BayfieldManufacturing</t>
  </si>
  <si>
    <t>2009BayfieldTrade</t>
  </si>
  <si>
    <t>2009BayfieldFinancial Activities</t>
  </si>
  <si>
    <t>2009BayfieldLeisure &amp; Hospitality</t>
  </si>
  <si>
    <t>2009BayfieldTotal Government</t>
  </si>
  <si>
    <t>2009BuffaloTotal Nonfarm</t>
  </si>
  <si>
    <t>2009BuffaloTotal Private</t>
  </si>
  <si>
    <t>2009BuffaloGoods Producing</t>
  </si>
  <si>
    <t>2009BuffaloManufacturing</t>
  </si>
  <si>
    <t>2009BuffaloTrade</t>
  </si>
  <si>
    <t>2009BuffaloFinancial Activities</t>
  </si>
  <si>
    <t>2009BuffaloLeisure &amp; Hospitality</t>
  </si>
  <si>
    <t>2009BuffaloTotal Government</t>
  </si>
  <si>
    <t>2009BurnettTotal Nonfarm</t>
  </si>
  <si>
    <t>2009BurnettTotal Private</t>
  </si>
  <si>
    <t>2009BurnettGoods Producing</t>
  </si>
  <si>
    <t>2009BurnettManufacturing</t>
  </si>
  <si>
    <t>2009BurnettTrade</t>
  </si>
  <si>
    <t>2009BurnettFinancial Activities</t>
  </si>
  <si>
    <t>2009BurnettLeisure &amp; Hospitality</t>
  </si>
  <si>
    <t>2009BurnettTotal Government</t>
  </si>
  <si>
    <t>2009ClarkTotal Nonfarm</t>
  </si>
  <si>
    <t>2009ClarkTotal Private</t>
  </si>
  <si>
    <t>2009ClarkGoods Producing</t>
  </si>
  <si>
    <t>2009ClarkManufacturing</t>
  </si>
  <si>
    <t>2009ClarkTrade</t>
  </si>
  <si>
    <t>2009ClarkFinancial Activities</t>
  </si>
  <si>
    <t>2009ClarkLeisure &amp; Hospitality</t>
  </si>
  <si>
    <t>2009ClarkTotal Government</t>
  </si>
  <si>
    <t>2009CrawfordTotal Nonfarm</t>
  </si>
  <si>
    <t>2009CrawfordTotal Private</t>
  </si>
  <si>
    <t>2009CrawfordGoods Producing</t>
  </si>
  <si>
    <t>2009CrawfordManufacturing</t>
  </si>
  <si>
    <t>2009CrawfordTrade</t>
  </si>
  <si>
    <t>2009CrawfordFinancial Activities</t>
  </si>
  <si>
    <t>2009CrawfordLeisure &amp; Hospitality</t>
  </si>
  <si>
    <t>2009CrawfordTotal Government</t>
  </si>
  <si>
    <t>2009DodgeTotal Nonfarm</t>
  </si>
  <si>
    <t>2009DodgeTotal Private</t>
  </si>
  <si>
    <t>2009DodgeGoods Producing</t>
  </si>
  <si>
    <t>2009DodgeManufacturing</t>
  </si>
  <si>
    <t>2009DodgeTrade</t>
  </si>
  <si>
    <t>2009DodgeFinancial Activities</t>
  </si>
  <si>
    <t>2009DodgeLeisure &amp; Hospitality</t>
  </si>
  <si>
    <t>2009DodgeTotal Government</t>
  </si>
  <si>
    <t>2009DoorTotal Nonfarm</t>
  </si>
  <si>
    <t>2009DoorTotal Private</t>
  </si>
  <si>
    <t>2009DoorGoods Producing</t>
  </si>
  <si>
    <t>2009DoorManufacturing</t>
  </si>
  <si>
    <t>2009DoorTrade</t>
  </si>
  <si>
    <t>2009DoorFinancial Activities</t>
  </si>
  <si>
    <t>2009DoorLeisure &amp; Hospitality</t>
  </si>
  <si>
    <t>2009DoorTotal Government</t>
  </si>
  <si>
    <t>2009DouglasTotal Nonfarm</t>
  </si>
  <si>
    <t>2009DouglasTotal Private</t>
  </si>
  <si>
    <t>2009DouglasGoods Producing</t>
  </si>
  <si>
    <t>2009DouglasManufacturing</t>
  </si>
  <si>
    <t>2009DouglasTrade</t>
  </si>
  <si>
    <t>2009DouglasFinancial Activities</t>
  </si>
  <si>
    <t>2009DouglasLeisure &amp; Hospitality</t>
  </si>
  <si>
    <t>2009DouglasTotal Government</t>
  </si>
  <si>
    <t>2009DunnTotal Nonfarm</t>
  </si>
  <si>
    <t>2009DunnTotal Private</t>
  </si>
  <si>
    <t>2009DunnGoods Producing</t>
  </si>
  <si>
    <t>2009DunnManufacturing</t>
  </si>
  <si>
    <t>2009DunnTrade</t>
  </si>
  <si>
    <t>2009DunnFinancial Activities</t>
  </si>
  <si>
    <t>2009DunnLeisure &amp; Hospitality</t>
  </si>
  <si>
    <t>2009DunnTotal Government</t>
  </si>
  <si>
    <t>2009FlorenceTotal Nonfarm</t>
  </si>
  <si>
    <t>2009FlorenceTotal Private</t>
  </si>
  <si>
    <t>2009FlorenceGoods Producing</t>
  </si>
  <si>
    <t>2009FlorenceManufacturing</t>
  </si>
  <si>
    <t>2009FlorenceTrade</t>
  </si>
  <si>
    <t>2009FlorenceFinancial Activities</t>
  </si>
  <si>
    <t>2009FlorenceLeisure &amp; Hospitality</t>
  </si>
  <si>
    <t>2009FlorenceTotal Government</t>
  </si>
  <si>
    <t>2009ForestTotal Nonfarm</t>
  </si>
  <si>
    <t>2009ForestTotal Private</t>
  </si>
  <si>
    <t>2009ForestGoods Producing</t>
  </si>
  <si>
    <t>2009ForestManufacturing</t>
  </si>
  <si>
    <t>2009ForestTrade</t>
  </si>
  <si>
    <t>2009ForestFinancial Activities</t>
  </si>
  <si>
    <t>2009ForestLeisure &amp; Hospitality</t>
  </si>
  <si>
    <t>2009ForestTotal Government</t>
  </si>
  <si>
    <t>2009GrantTotal Nonfarm</t>
  </si>
  <si>
    <t>2009GrantTotal Private</t>
  </si>
  <si>
    <t>2009GrantGoods Producing</t>
  </si>
  <si>
    <t>2009GrantManufacturing</t>
  </si>
  <si>
    <t>2009GrantTrade</t>
  </si>
  <si>
    <t>2010JeffersonFinancial Activities</t>
  </si>
  <si>
    <t>2010JeffersonLeisure &amp; Hospitality</t>
  </si>
  <si>
    <t>2010JeffersonTotal Government</t>
  </si>
  <si>
    <t>2010JuneauTotal Nonfarm</t>
  </si>
  <si>
    <t>2010JuneauTotal Private</t>
  </si>
  <si>
    <t>2010JuneauGoods Producing</t>
  </si>
  <si>
    <t>2010JuneauManufacturing</t>
  </si>
  <si>
    <t>2010JuneauTrade</t>
  </si>
  <si>
    <t>2010JuneauFinancial Activities</t>
  </si>
  <si>
    <t>2010JuneauLeisure &amp; Hospitality</t>
  </si>
  <si>
    <t>2010JuneauTotal Government</t>
  </si>
  <si>
    <t>2010KenoshaTotal Nonfarm</t>
  </si>
  <si>
    <t>2010KenoshaTotal Private</t>
  </si>
  <si>
    <t>2010KenoshaGoods Producing</t>
  </si>
  <si>
    <t>2010KenoshaManufacturing</t>
  </si>
  <si>
    <t>2010KenoshaTrade</t>
  </si>
  <si>
    <t>2010KenoshaFinancial Activities</t>
  </si>
  <si>
    <t>2010KenoshaLeisure &amp; Hospitality</t>
  </si>
  <si>
    <t>2010KenoshaTotal Government</t>
  </si>
  <si>
    <t>2010LafayetteTotal Nonfarm</t>
  </si>
  <si>
    <t>2010LafayetteTotal Private</t>
  </si>
  <si>
    <t>2010LafayetteGoods Producing</t>
  </si>
  <si>
    <t>2010LafayetteManufacturing</t>
  </si>
  <si>
    <t>2010LafayetteTrade</t>
  </si>
  <si>
    <t>2010LafayetteFinancial Activities</t>
  </si>
  <si>
    <t>2010LafayetteLeisure &amp; Hospitality</t>
  </si>
  <si>
    <t>2010LafayetteTotal Government</t>
  </si>
  <si>
    <t>2010LangladeTotal Nonfarm</t>
  </si>
  <si>
    <t>2010LangladeTotal Private</t>
  </si>
  <si>
    <t>2010LangladeGoods Producing</t>
  </si>
  <si>
    <t>2010LangladeManufacturing</t>
  </si>
  <si>
    <t>2010LangladeTrade</t>
  </si>
  <si>
    <t>2010LangladeFinancial Activities</t>
  </si>
  <si>
    <t>2010LangladeLeisure &amp; Hospitality</t>
  </si>
  <si>
    <t>2010LangladeTotal Government</t>
  </si>
  <si>
    <t>2010LincolnTotal Nonfarm</t>
  </si>
  <si>
    <t>2010LincolnTotal Private</t>
  </si>
  <si>
    <t>2010LincolnGoods Producing</t>
  </si>
  <si>
    <t>2010LincolnManufacturing</t>
  </si>
  <si>
    <t>2010LincolnTrade</t>
  </si>
  <si>
    <t>2010LincolnFinancial Activities</t>
  </si>
  <si>
    <t>2010LincolnLeisure &amp; Hospitality</t>
  </si>
  <si>
    <t>2010LincolnTotal Government</t>
  </si>
  <si>
    <t>2010ManitowocTotal Nonfarm</t>
  </si>
  <si>
    <t>2010ManitowocTotal Private</t>
  </si>
  <si>
    <t>2010ManitowocGoods Producing</t>
  </si>
  <si>
    <t>2010ManitowocManufacturing</t>
  </si>
  <si>
    <t>2010ManitowocTrade</t>
  </si>
  <si>
    <t>2010ManitowocFinancial Activities</t>
  </si>
  <si>
    <t>2010ManitowocLeisure &amp; Hospitality</t>
  </si>
  <si>
    <t>2010ManitowocTotal Government</t>
  </si>
  <si>
    <t>2010MarinetteTotal Nonfarm</t>
  </si>
  <si>
    <t>2010MarinetteTotal Private</t>
  </si>
  <si>
    <t>2010MarinetteGoods Producing</t>
  </si>
  <si>
    <t>2010MarinetteManufacturing</t>
  </si>
  <si>
    <t>2010MarinetteTrade</t>
  </si>
  <si>
    <t>2010MarquetteLeisure &amp; Hospitality</t>
  </si>
  <si>
    <t>2010MarquetteTotal Government</t>
  </si>
  <si>
    <t>2010MenomineeTotal Nonfarm</t>
  </si>
  <si>
    <t>2010MenomineeTotal Private</t>
  </si>
  <si>
    <t>2010MenomineeGoods Producing</t>
  </si>
  <si>
    <t>2010MenomineeManufacturing</t>
  </si>
  <si>
    <t>2010MenomineeTrade</t>
  </si>
  <si>
    <t>2010MenomineeFinancial Activities</t>
  </si>
  <si>
    <t>2010MenomineeLeisure &amp; Hospitality</t>
  </si>
  <si>
    <t>2010MenomineeTotal Government</t>
  </si>
  <si>
    <t>2010MonroeTotal Nonfarm</t>
  </si>
  <si>
    <t>2010MonroeTotal Private</t>
  </si>
  <si>
    <t>2010MonroeGoods Producing</t>
  </si>
  <si>
    <t>2010MonroeManufacturing</t>
  </si>
  <si>
    <t>2010MonroeTrade</t>
  </si>
  <si>
    <t>2010MonroeFinancial Activities</t>
  </si>
  <si>
    <t>2010MonroeLeisure &amp; Hospitality</t>
  </si>
  <si>
    <t>2010MonroeTotal Government</t>
  </si>
  <si>
    <t>2010OneidaTotal Nonfarm</t>
  </si>
  <si>
    <t>2010OneidaTotal Private</t>
  </si>
  <si>
    <t>2010OneidaGoods Producing</t>
  </si>
  <si>
    <t>2010OneidaManufacturing</t>
  </si>
  <si>
    <t>2010OneidaTrade</t>
  </si>
  <si>
    <t>2010OneidaFinancial Activities</t>
  </si>
  <si>
    <t>2010OneidaLeisure &amp; Hospitality</t>
  </si>
  <si>
    <t>2010OneidaTotal Government</t>
  </si>
  <si>
    <t>2010PepinTotal Nonfarm</t>
  </si>
  <si>
    <t>2010PepinTotal Private</t>
  </si>
  <si>
    <t>2010PepinGoods Producing</t>
  </si>
  <si>
    <t>2010PepinManufacturing</t>
  </si>
  <si>
    <t>2010PepinTrade</t>
  </si>
  <si>
    <t>2010PepinFinancial Activities</t>
  </si>
  <si>
    <t>2010PepinLeisure &amp; Hospitality</t>
  </si>
  <si>
    <t>2010PepinTotal Government</t>
  </si>
  <si>
    <t>2010PierceTotal Nonfarm</t>
  </si>
  <si>
    <t>2010PierceTotal Private</t>
  </si>
  <si>
    <t>2010Southeast State</t>
  </si>
  <si>
    <t>2010Southeast Local</t>
  </si>
  <si>
    <t>2010South CentralService Producing</t>
  </si>
  <si>
    <t>2010South CentralConstruction, Mining and Natural Resources</t>
  </si>
  <si>
    <t>2010South CentralTransportation, Warehousing and Utilities</t>
  </si>
  <si>
    <t>2010South CentralEducation and Health Services</t>
  </si>
  <si>
    <t>2010South CentralInformation, Professional and Business Services, Other Services</t>
  </si>
  <si>
    <t>2010South Central Federal</t>
  </si>
  <si>
    <t>2010South Central State</t>
  </si>
  <si>
    <t>2010South Central Local</t>
  </si>
  <si>
    <t>2010SouthwestService Producing</t>
  </si>
  <si>
    <t>2010SouthwestConstruction, Mining and Natural Resources</t>
  </si>
  <si>
    <t>2009LincolnEducation and Health Services</t>
  </si>
  <si>
    <t>2009LincolnInformation, Professional and Business Services, Other Services</t>
  </si>
  <si>
    <t>2009Lincoln Federal</t>
  </si>
  <si>
    <t>2009Lincoln State</t>
  </si>
  <si>
    <t>2009Lincoln Local</t>
  </si>
  <si>
    <t>2009ManitowocService Producing</t>
  </si>
  <si>
    <t>2009ManitowocConstruction, Mining and Natural Resources</t>
  </si>
  <si>
    <t>2009ManitowocTransportation, Warehousing and Utilities</t>
  </si>
  <si>
    <t>2009ManitowocEducation and Health Services</t>
  </si>
  <si>
    <t>2009ManitowocInformation, Professional and Business Services, Other Services</t>
  </si>
  <si>
    <t>2009Manitowoc Federal</t>
  </si>
  <si>
    <t>2009Manitowoc State</t>
  </si>
  <si>
    <t>2009Manitowoc Local</t>
  </si>
  <si>
    <t>2009MarinetteService Producing</t>
  </si>
  <si>
    <t>2009MarinetteConstruction, Mining and Natural Resources</t>
  </si>
  <si>
    <t>2009MarinetteTransportation, Warehousing and Utilities</t>
  </si>
  <si>
    <t>2009MarinetteEducation and Health Services</t>
  </si>
  <si>
    <t>2009MarinetteInformation, Professional and Business Services, Other Services</t>
  </si>
  <si>
    <t>2009Marinette Federal</t>
  </si>
  <si>
    <t>2009Marinette State</t>
  </si>
  <si>
    <t>2009Marinette Local</t>
  </si>
  <si>
    <t>2009MarquetteService Producing</t>
  </si>
  <si>
    <t>2009MarquetteConstruction, Mining and Natural Resources</t>
  </si>
  <si>
    <t>2009MarquetteTransportation, Warehousing and Utilities</t>
  </si>
  <si>
    <t>2009MarquetteEducation and Health Services</t>
  </si>
  <si>
    <t>2009Fond du LacTotal Nonfarm</t>
  </si>
  <si>
    <t>2009Fond du LacTotal Private</t>
  </si>
  <si>
    <t>2009Fond du LacGoods Producing</t>
  </si>
  <si>
    <t>2009Fond du LacManufacturing</t>
  </si>
  <si>
    <t>2009Fond du LacTrade</t>
  </si>
  <si>
    <t>2009Fond du LacFinancial Activities</t>
  </si>
  <si>
    <t>2009Fond du LacLeisure &amp; Hospitality</t>
  </si>
  <si>
    <t>2009Fond du LacTotal Government</t>
  </si>
  <si>
    <t>2009Green BayTotal Nonfarm</t>
  </si>
  <si>
    <t>2009Green BayTotal Private</t>
  </si>
  <si>
    <t>2009Green LakeFinancial Activities</t>
  </si>
  <si>
    <t>2009Green LakeLeisure &amp; Hospitality</t>
  </si>
  <si>
    <t>2009Green LakeTotal Government</t>
  </si>
  <si>
    <t>2009IronTotal Nonfarm</t>
  </si>
  <si>
    <t>2009IronTotal Private</t>
  </si>
  <si>
    <t>2009IronGoods Producing</t>
  </si>
  <si>
    <t>2009IronManufacturing</t>
  </si>
  <si>
    <t>2009IronTrade</t>
  </si>
  <si>
    <t>2009IronFinancial Activities</t>
  </si>
  <si>
    <t>2009IronLeisure &amp; Hospitality</t>
  </si>
  <si>
    <t>2009IronTotal Government</t>
  </si>
  <si>
    <t>2009JacksonTotal Nonfarm</t>
  </si>
  <si>
    <t>2009JacksonTotal Private</t>
  </si>
  <si>
    <t>2009JacksonGoods Producing</t>
  </si>
  <si>
    <t>2009JacksonManufacturing</t>
  </si>
  <si>
    <t>2009JacksonTrade</t>
  </si>
  <si>
    <t>2009JacksonFinancial Activities</t>
  </si>
  <si>
    <t>2009JacksonLeisure &amp; Hospitality</t>
  </si>
  <si>
    <t>2009JacksonTotal Government</t>
  </si>
  <si>
    <t>2009JeffersonTotal Nonfarm</t>
  </si>
  <si>
    <t>2009JeffersonTotal Private</t>
  </si>
  <si>
    <t>2009JeffersonGoods Producing</t>
  </si>
  <si>
    <t>2009JeffersonManufacturing</t>
  </si>
  <si>
    <t>2009JeffersonTrade</t>
  </si>
  <si>
    <t>2009JeffersonFinancial Activities</t>
  </si>
  <si>
    <t>2009JeffersonLeisure &amp; Hospitality</t>
  </si>
  <si>
    <t>2009JeffersonTotal Government</t>
  </si>
  <si>
    <t>2009JuneauTotal Nonfarm</t>
  </si>
  <si>
    <t>2009JuneauTotal Private</t>
  </si>
  <si>
    <t>2009JuneauGoods Producing</t>
  </si>
  <si>
    <t>2009JuneauManufacturing</t>
  </si>
  <si>
    <t>2009JuneauTrade</t>
  </si>
  <si>
    <t>2009JuneauFinancial Activities</t>
  </si>
  <si>
    <t>2009JuneauLeisure &amp; Hospitality</t>
  </si>
  <si>
    <t>2009JuneauTotal Government</t>
  </si>
  <si>
    <t>2009KenoshaTotal Nonfarm</t>
  </si>
  <si>
    <t>2009KenoshaTotal Private</t>
  </si>
  <si>
    <t>2009KenoshaGoods Producing</t>
  </si>
  <si>
    <t>2009KenoshaManufacturing</t>
  </si>
  <si>
    <t>2009KenoshaTrade</t>
  </si>
  <si>
    <t>2009KenoshaFinancial Activities</t>
  </si>
  <si>
    <t>2009KenoshaLeisure &amp; Hospitality</t>
  </si>
  <si>
    <t>2009KenoshaTotal Government</t>
  </si>
  <si>
    <t>2009LafayetteTotal Nonfarm</t>
  </si>
  <si>
    <t>2009LafayetteTotal Private</t>
  </si>
  <si>
    <t>2009LafayetteGoods Producing</t>
  </si>
  <si>
    <t>2009Green Bay Local</t>
  </si>
  <si>
    <t>2009JanesvilleService Producing</t>
  </si>
  <si>
    <t>2009JanesvilleConstruction, Mining and Natural Resources</t>
  </si>
  <si>
    <t>2009JanesvilleTransportation, Warehousing and Utilities</t>
  </si>
  <si>
    <t>2009JanesvilleEducation and Health Services</t>
  </si>
  <si>
    <t>2009JanesvilleInformation, Professional and Business Services, Other Services</t>
  </si>
  <si>
    <t>2009Janesville Federal</t>
  </si>
  <si>
    <t>2009Janesville State</t>
  </si>
  <si>
    <t>2009Janesville Local</t>
  </si>
  <si>
    <t>2009La CrosseService Producing</t>
  </si>
  <si>
    <t>2009La CrosseConstruction, Mining and Natural Resources</t>
  </si>
  <si>
    <t>2009La CrosseTransportation, Warehousing and Utilities</t>
  </si>
  <si>
    <t>2009La CrosseEducation and Health Services</t>
  </si>
  <si>
    <t>2010Jefferson State</t>
  </si>
  <si>
    <t>2010Jefferson Local</t>
  </si>
  <si>
    <t>2010JuneauService Producing</t>
  </si>
  <si>
    <t>2010JuneauConstruction, Mining and Natural Resources</t>
  </si>
  <si>
    <t>2010JuneauTransportation, Warehousing and Utilities</t>
  </si>
  <si>
    <t>2010JuneauEducation and Health Services</t>
  </si>
  <si>
    <t>2010JuneauInformation, Professional and Business Services, Other Services</t>
  </si>
  <si>
    <t>2010Juneau Federal</t>
  </si>
  <si>
    <t>2010Juneau State</t>
  </si>
  <si>
    <t>2010Juneau Local</t>
  </si>
  <si>
    <t>2010KenoshaService Producing</t>
  </si>
  <si>
    <t>2010KenoshaConstruction, Mining and Natural Resources</t>
  </si>
  <si>
    <t>2010KenoshaTransportation, Warehousing and Utilities</t>
  </si>
  <si>
    <t>2010KenoshaEducation and Health Services</t>
  </si>
  <si>
    <t>2010KenoshaInformation, Professional and Business Services, Other Services</t>
  </si>
  <si>
    <t>2010Kenosha Federal</t>
  </si>
  <si>
    <t>2010Kenosha State</t>
  </si>
  <si>
    <t>2010Kenosha Local</t>
  </si>
  <si>
    <t>2010LafayetteService Producing</t>
  </si>
  <si>
    <t>2010MarinetteFinancial Activities</t>
  </si>
  <si>
    <t>2010MarinetteLeisure &amp; Hospitality</t>
  </si>
  <si>
    <t>2010MarinetteTotal Government</t>
  </si>
  <si>
    <t>2010MarquetteTotal Nonfarm</t>
  </si>
  <si>
    <t>2010MarquetteTotal Private</t>
  </si>
  <si>
    <t>2010MarquetteGoods Producing</t>
  </si>
  <si>
    <t>2010MarquetteManufacturing</t>
  </si>
  <si>
    <t>2010MarquetteTrade</t>
  </si>
  <si>
    <t>2010MarquetteFinancial Activities</t>
  </si>
  <si>
    <t>2009North CentralConstruction, Mining and Natural Resources</t>
  </si>
  <si>
    <t>2009North CentralTransportation, Warehousing and Utilities</t>
  </si>
  <si>
    <t>2009North CentralEducation and Health Services</t>
  </si>
  <si>
    <t>2009North CentralInformation, Professional and Business Services, Other Services</t>
  </si>
  <si>
    <t>2009North Central Federal</t>
  </si>
  <si>
    <t>2009North Central State</t>
  </si>
  <si>
    <t>2009North Central Local</t>
  </si>
  <si>
    <t>2009NorthwestService Producing</t>
  </si>
  <si>
    <t>2009NorthwestConstruction, Mining and Natural Resources</t>
  </si>
  <si>
    <t>2009NorthwestTransportation, Warehousing and Utilities</t>
  </si>
  <si>
    <t>2009NorthwestEducation and Health Services</t>
  </si>
  <si>
    <t>2009NorthwestInformation, Professional and Business Services, Other Services</t>
  </si>
  <si>
    <t>2009Northwest Federal</t>
  </si>
  <si>
    <t>2009Northwest State</t>
  </si>
  <si>
    <t>2009Northwest Local</t>
  </si>
  <si>
    <t>2009SoutheastService Producing</t>
  </si>
  <si>
    <t>2009SoutheastConstruction, Mining and Natural Resources</t>
  </si>
  <si>
    <t>2009SoutheastTransportation, Warehousing and Utilities</t>
  </si>
  <si>
    <t>2009SoutheastEducation and Health Services</t>
  </si>
  <si>
    <t>2009SoutheastInformation, Professional and Business Services, Other Services</t>
  </si>
  <si>
    <t>2009Southeast Federal</t>
  </si>
  <si>
    <t>2009Southeast State</t>
  </si>
  <si>
    <t>2009Southeast Local</t>
  </si>
  <si>
    <t>2009South CentralService Producing</t>
  </si>
  <si>
    <t>2009South CentralConstruction, Mining and Natural Resources</t>
  </si>
  <si>
    <t>2009South CentralTransportation, Warehousing and Utilities</t>
  </si>
  <si>
    <t>2009South CentralEducation and Health Services</t>
  </si>
  <si>
    <t>2009South CentralInformation, Professional and Business Services, Other Services</t>
  </si>
  <si>
    <t>2009South Central Federal</t>
  </si>
  <si>
    <t>2009South Central State</t>
  </si>
  <si>
    <t>2009South Central Local</t>
  </si>
  <si>
    <t>2009SouthwestService Producing</t>
  </si>
  <si>
    <t>2009SouthwestConstruction, Mining and Natural Resources</t>
  </si>
  <si>
    <t>2009SouthwestTransportation, Warehousing and Utilities</t>
  </si>
  <si>
    <t>2009SouthwestEducation and Health Services</t>
  </si>
  <si>
    <t>2009SouthwestInformation, Professional and Business Services, Other Services</t>
  </si>
  <si>
    <t>2009Southwest Federal</t>
  </si>
  <si>
    <t>2009Southwest State</t>
  </si>
  <si>
    <t>2009Southwest Local</t>
  </si>
  <si>
    <t>2009West CentralService Producing</t>
  </si>
  <si>
    <t>2009West CentralConstruction, Mining and Natural Resources</t>
  </si>
  <si>
    <t>2009West CentralTransportation, Warehousing and Utilities</t>
  </si>
  <si>
    <t>2009West CentralEducation and Health Services</t>
  </si>
  <si>
    <t>2009West CentralInformation, Professional and Business Services, Other Services</t>
  </si>
  <si>
    <t>2009West Central Federal</t>
  </si>
  <si>
    <t>2009West Central State</t>
  </si>
  <si>
    <t>2009West Central Local</t>
  </si>
  <si>
    <t>2009WesternService Producing</t>
  </si>
  <si>
    <t>2009WesternConstruction, Mining and Natural Resources</t>
  </si>
  <si>
    <t>2009WesternTransportation, Warehousing and Utilities</t>
  </si>
  <si>
    <t>2009WesternEducation and Health Services</t>
  </si>
  <si>
    <t>2009WesternInformation, Professional and Business Services, Other Services</t>
  </si>
  <si>
    <t>2009Western Federal</t>
  </si>
  <si>
    <t>2009Western State</t>
  </si>
  <si>
    <t>2009Western Local</t>
  </si>
  <si>
    <t>2009WisconsinService Producing</t>
  </si>
  <si>
    <t>2009WisconsinConstruction, Mining and Natural Resources</t>
  </si>
  <si>
    <t>2009WisconsinTransportation, Warehousing and Utilities</t>
  </si>
  <si>
    <t>2009WisconsinEducation and Health Services</t>
  </si>
  <si>
    <t>2009WisconsinInformation, Professional and Business Services, Other Services</t>
  </si>
  <si>
    <t>2009Wisconsin Federal</t>
  </si>
  <si>
    <t>2009Wisconsin State</t>
  </si>
  <si>
    <t>2009Wisconsin Local</t>
  </si>
  <si>
    <t>2009AppletonService Producing</t>
  </si>
  <si>
    <t>2009AppletonConstruction, Mining and Natural Resources</t>
  </si>
  <si>
    <t>2009AppletonTransportation, Warehousing and Utilities</t>
  </si>
  <si>
    <t>2009AppletonEducation and Health Services</t>
  </si>
  <si>
    <t>2009AppletonInformation, Professional and Business Services, Other Services</t>
  </si>
  <si>
    <t>2009Appleton Federal</t>
  </si>
  <si>
    <t>2009Appleton State</t>
  </si>
  <si>
    <t>2009Appleton Local</t>
  </si>
  <si>
    <t>2009Eau ClaireService Producing</t>
  </si>
  <si>
    <t>2009Eau ClaireConstruction, Mining and Natural Resources</t>
  </si>
  <si>
    <t>2009Eau ClaireTransportation, Warehousing and Utilities</t>
  </si>
  <si>
    <t>2009Eau ClaireEducation and Health Services</t>
  </si>
  <si>
    <t>2009Eau ClaireInformation, Professional and Business Services, Other Services</t>
  </si>
  <si>
    <t>2009Eau Claire Federal</t>
  </si>
  <si>
    <t>2009Eau Claire State</t>
  </si>
  <si>
    <t>2009Eau Claire Local</t>
  </si>
  <si>
    <t>2009Fond du LacService Producing</t>
  </si>
  <si>
    <t>2009Fond du LacConstruction, Mining and Natural Resources</t>
  </si>
  <si>
    <t>2009Fond du LacTransportation, Warehousing and Utilities</t>
  </si>
  <si>
    <t>2009Fond du LacEducation and Health Services</t>
  </si>
  <si>
    <t>2009Fond du LacInformation, Professional and Business Services, Other Services</t>
  </si>
  <si>
    <t>2009Fond du Lac Federal</t>
  </si>
  <si>
    <t>2009Fond du Lac State</t>
  </si>
  <si>
    <t>2009Fond du Lac Local</t>
  </si>
  <si>
    <t>2009Green BayService Producing</t>
  </si>
  <si>
    <t>2009Green BayConstruction, Mining and Natural Resources</t>
  </si>
  <si>
    <t>2009Green BayTransportation, Warehousing and Utilities</t>
  </si>
  <si>
    <t>2009Green BayEducation and Health Services</t>
  </si>
  <si>
    <t>2009Green BayInformation, Professional and Business Services, Other Services</t>
  </si>
  <si>
    <t>2009Green Bay Federal</t>
  </si>
  <si>
    <t>2009Green Bay State</t>
  </si>
  <si>
    <t>2010LafayetteConstruction, Mining and Natural Resources</t>
  </si>
  <si>
    <t>2010LafayetteTransportation, Warehousing and Utilities</t>
  </si>
  <si>
    <t>2010LafayetteEducation and Health Services</t>
  </si>
  <si>
    <t>2010LafayetteInformation, Professional and Business Services, Other Services</t>
  </si>
  <si>
    <t>2010Lafayette Federal</t>
  </si>
  <si>
    <t>2010Lafayette State</t>
  </si>
  <si>
    <t>2010Lafayette Local</t>
  </si>
  <si>
    <t>2010LangladeService Producing</t>
  </si>
  <si>
    <t>2010LangladeConstruction, Mining and Natural Resources</t>
  </si>
  <si>
    <t>2010LangladeTransportation, Warehousing and Utilities</t>
  </si>
  <si>
    <t>2010LangladeEducation and Health Services</t>
  </si>
  <si>
    <t>2010LangladeInformation, Professional and Business Services, Other Services</t>
  </si>
  <si>
    <t>2010Langlade Federal</t>
  </si>
  <si>
    <t>2010Langlade State</t>
  </si>
  <si>
    <t>2010Langlade Local</t>
  </si>
  <si>
    <t>2010LincolnService Producing</t>
  </si>
  <si>
    <t>2010LincolnConstruction, Mining and Natural Resources</t>
  </si>
  <si>
    <t>2010LincolnTransportation, Warehousing and Utilities</t>
  </si>
  <si>
    <t>2010LincolnEducation and Health Services</t>
  </si>
  <si>
    <t>2010LincolnInformation, Professional and Business Services, Other Services</t>
  </si>
  <si>
    <t>2010Lincoln Federal</t>
  </si>
  <si>
    <t>2010Lincoln State</t>
  </si>
  <si>
    <t>2010Lincoln Local</t>
  </si>
  <si>
    <t>2010ManitowocService Producing</t>
  </si>
  <si>
    <t>2010ManitowocConstruction, Mining and Natural Resources</t>
  </si>
  <si>
    <t>2010ManitowocTransportation, Warehousing and Utilities</t>
  </si>
  <si>
    <t>2010ManitowocEducation and Health Services</t>
  </si>
  <si>
    <t>2010ManitowocInformation, Professional and Business Services, Other Services</t>
  </si>
  <si>
    <t>2010Manitowoc Federal</t>
  </si>
  <si>
    <t>2010Manitowoc State</t>
  </si>
  <si>
    <t>2010Manitowoc Local</t>
  </si>
  <si>
    <t>2010MarinetteService Producing</t>
  </si>
  <si>
    <t>2010MarinetteConstruction, Mining and Natural Resources</t>
  </si>
  <si>
    <t>2010MarinetteTransportation, Warehousing and Utilities</t>
  </si>
  <si>
    <t>2010MarinetteEducation and Health Services</t>
  </si>
  <si>
    <t>2010MarinetteInformation, Professional and Business Services, Other Services</t>
  </si>
  <si>
    <t>2010Marinette Federal</t>
  </si>
  <si>
    <t>2010Marinette State</t>
  </si>
  <si>
    <t>2010Marinette Local</t>
  </si>
  <si>
    <t>2010MarquetteService Producing</t>
  </si>
  <si>
    <t>2010MarquetteConstruction, Mining and Natural Resources</t>
  </si>
  <si>
    <t>2010MarquetteTransportation, Warehousing and Utilities</t>
  </si>
  <si>
    <t>2010MarquetteEducation and Health Services</t>
  </si>
  <si>
    <t>2010MarquetteInformation, Professional and Business Services, Other Services</t>
  </si>
  <si>
    <t>2010Marquette Federal</t>
  </si>
  <si>
    <t>2010Marquette State</t>
  </si>
  <si>
    <t>2010Marquette Local</t>
  </si>
  <si>
    <t>2010MenomineeService Producing</t>
  </si>
  <si>
    <t>2010MenomineeConstruction, Mining and Natural Resources</t>
  </si>
  <si>
    <t>2010MenomineeTransportation, Warehousing and Utilities</t>
  </si>
  <si>
    <t>2010MenomineeEducation and Health Services</t>
  </si>
  <si>
    <t>2009WalworthInformation, Professional and Business Services, Other Services</t>
  </si>
  <si>
    <t>2009Walworth Federal</t>
  </si>
  <si>
    <t>2009Walworth State</t>
  </si>
  <si>
    <t>2009Walworth Local</t>
  </si>
  <si>
    <t>2009WashburnService Producing</t>
  </si>
  <si>
    <t>2009WashburnConstruction, Mining and Natural Resources</t>
  </si>
  <si>
    <t>2009WashburnTransportation, Warehousing and Utilities</t>
  </si>
  <si>
    <t>2009WashburnEducation and Health Services</t>
  </si>
  <si>
    <t>2009WashburnInformation, Professional and Business Services, Other Services</t>
  </si>
  <si>
    <t>2009Washburn Federal</t>
  </si>
  <si>
    <t>2009Washburn State</t>
  </si>
  <si>
    <t>2009Washburn Local</t>
  </si>
  <si>
    <t>2009WaupacaService Producing</t>
  </si>
  <si>
    <t>2009WaupacaConstruction, Mining and Natural Resources</t>
  </si>
  <si>
    <t>2009WaupacaTransportation, Warehousing and Utilities</t>
  </si>
  <si>
    <t>2009WaupacaEducation and Health Services</t>
  </si>
  <si>
    <t>2009WaupacaInformation, Professional and Business Services, Other Services</t>
  </si>
  <si>
    <t>2009Waupaca Federal</t>
  </si>
  <si>
    <t>2009Waupaca State</t>
  </si>
  <si>
    <t>2009Waupaca Local</t>
  </si>
  <si>
    <t>2009WausharaService Producing</t>
  </si>
  <si>
    <t>2009WausharaConstruction, Mining and Natural Resources</t>
  </si>
  <si>
    <t>2009WausharaTransportation, Warehousing and Utilities</t>
  </si>
  <si>
    <t>2009WausharaEducation and Health Services</t>
  </si>
  <si>
    <t>2009WausharaInformation, Professional and Business Services, Other Services</t>
  </si>
  <si>
    <t>2009Waushara Federal</t>
  </si>
  <si>
    <t>2009Waushara State</t>
  </si>
  <si>
    <t>2009Waushara Local</t>
  </si>
  <si>
    <t>2009WoodService Producing</t>
  </si>
  <si>
    <t>2009WoodConstruction, Mining and Natural Resources</t>
  </si>
  <si>
    <t>2009WoodTransportation, Warehousing and Utilities</t>
  </si>
  <si>
    <t>2009WoodEducation and Health Services</t>
  </si>
  <si>
    <t>2009WoodInformation, Professional and Business Services, Other Services</t>
  </si>
  <si>
    <t>2009Wood Federal</t>
  </si>
  <si>
    <t>2009Wood State</t>
  </si>
  <si>
    <t>2009Wood Local</t>
  </si>
  <si>
    <t>2010BuffaloTrade</t>
  </si>
  <si>
    <t>2010BuffaloFinancial Activities</t>
  </si>
  <si>
    <t>2010BuffaloLeisure &amp; Hospitality</t>
  </si>
  <si>
    <t>2010BuffaloTotal Government</t>
  </si>
  <si>
    <t>2010BurnettTotal Nonfarm</t>
  </si>
  <si>
    <t>2010BurnettTotal Private</t>
  </si>
  <si>
    <t>2010BurnettGoods Producing</t>
  </si>
  <si>
    <t>2010BurnettManufacturing</t>
  </si>
  <si>
    <t>2010BurnettTrade</t>
  </si>
  <si>
    <t>2010BurnettFinancial Activities</t>
  </si>
  <si>
    <t>2010BurnettLeisure &amp; Hospitality</t>
  </si>
  <si>
    <t>2010BurnettTotal Government</t>
  </si>
  <si>
    <t>2010ClarkTotal Nonfarm</t>
  </si>
  <si>
    <t>2010ClarkTotal Private</t>
  </si>
  <si>
    <t>2010ClarkGoods Producing</t>
  </si>
  <si>
    <t>2010ClarkManufacturing</t>
  </si>
  <si>
    <t>2010ClarkTrade</t>
  </si>
  <si>
    <t>2010ClarkFinancial Activities</t>
  </si>
  <si>
    <t>2010ClarkLeisure &amp; Hospitality</t>
  </si>
  <si>
    <t>2010ClarkTotal Government</t>
  </si>
  <si>
    <t>2010CrawfordTotal Nonfarm</t>
  </si>
  <si>
    <t>2010CrawfordTotal Private</t>
  </si>
  <si>
    <t>2010CrawfordGoods Producing</t>
  </si>
  <si>
    <t>2010CrawfordManufacturing</t>
  </si>
  <si>
    <t>2010CrawfordTrade</t>
  </si>
  <si>
    <t>2010CrawfordFinancial Activities</t>
  </si>
  <si>
    <t>2010CrawfordLeisure &amp; Hospitality</t>
  </si>
  <si>
    <t>2010CrawfordTotal Government</t>
  </si>
  <si>
    <t>2010DodgeTotal Nonfarm</t>
  </si>
  <si>
    <t>2010DodgeTotal Private</t>
  </si>
  <si>
    <t>2010DodgeGoods Producing</t>
  </si>
  <si>
    <t>2010DodgeManufacturing</t>
  </si>
  <si>
    <t>2010DodgeTrade</t>
  </si>
  <si>
    <t>2010DodgeFinancial Activities</t>
  </si>
  <si>
    <t>2010DodgeLeisure &amp; Hospitality</t>
  </si>
  <si>
    <t>2010DodgeTotal Government</t>
  </si>
  <si>
    <t>2010DoorTotal Nonfarm</t>
  </si>
  <si>
    <t>2010DoorTotal Private</t>
  </si>
  <si>
    <t>2010DoorGoods Producing</t>
  </si>
  <si>
    <t>2010DoorManufacturing</t>
  </si>
  <si>
    <t>2010DoorTrade</t>
  </si>
  <si>
    <t>2010DoorFinancial Activities</t>
  </si>
  <si>
    <t>2010DoorLeisure &amp; Hospitality</t>
  </si>
  <si>
    <t>2010DoorTotal Government</t>
  </si>
  <si>
    <t>2010DouglasTotal Nonfarm</t>
  </si>
  <si>
    <t>2010DouglasTotal Private</t>
  </si>
  <si>
    <t>2010DouglasGoods Producing</t>
  </si>
  <si>
    <t>2010DouglasManufacturing</t>
  </si>
  <si>
    <t>2010DouglasTrade</t>
  </si>
  <si>
    <t>2010DouglasFinancial Activities</t>
  </si>
  <si>
    <t>2010DouglasLeisure &amp; Hospitality</t>
  </si>
  <si>
    <t>2010DouglasTotal Government</t>
  </si>
  <si>
    <t>2010DunnTotal Nonfarm</t>
  </si>
  <si>
    <t>2010DunnTotal Private</t>
  </si>
  <si>
    <t>2010DunnGoods Producing</t>
  </si>
  <si>
    <t>2010DunnManufacturing</t>
  </si>
  <si>
    <t>2010DunnTrade</t>
  </si>
  <si>
    <t>2010DunnFinancial Activities</t>
  </si>
  <si>
    <t>2010DunnLeisure &amp; Hospitality</t>
  </si>
  <si>
    <t>2010DunnTotal Government</t>
  </si>
  <si>
    <t>2010FlorenceTotal Nonfarm</t>
  </si>
  <si>
    <t>2010FlorenceTotal Private</t>
  </si>
  <si>
    <t>2010FlorenceGoods Producing</t>
  </si>
  <si>
    <t>2010FlorenceManufacturing</t>
  </si>
  <si>
    <t>2010FlorenceTrade</t>
  </si>
  <si>
    <t>2010FlorenceFinancial Activities</t>
  </si>
  <si>
    <t>2010FlorenceLeisure &amp; Hospitality</t>
  </si>
  <si>
    <t>2010FlorenceTotal Government</t>
  </si>
  <si>
    <t>2010ForestTotal Nonfarm</t>
  </si>
  <si>
    <t>2009WausauFinancial Activities</t>
  </si>
  <si>
    <t>2009WausauLeisure &amp; Hospitality</t>
  </si>
  <si>
    <t>2009AshlandInformation, Professional and Business Services, Other Services</t>
  </si>
  <si>
    <t>2009Ashland Federal</t>
  </si>
  <si>
    <t>2009Ashland State</t>
  </si>
  <si>
    <t>2009Ashland Local</t>
  </si>
  <si>
    <t>2009BarronService Producing</t>
  </si>
  <si>
    <t>2009BarronConstruction, Mining and Natural Resources</t>
  </si>
  <si>
    <t>2009BarronTransportation, Warehousing and Utilities</t>
  </si>
  <si>
    <t>2009BarronEducation and Health Services</t>
  </si>
  <si>
    <t>2009BarronInformation, Professional and Business Services, Other Services</t>
  </si>
  <si>
    <t>2009Barron Federal</t>
  </si>
  <si>
    <t>2009Barron State</t>
  </si>
  <si>
    <t>2009Barron Local</t>
  </si>
  <si>
    <t>2009BayfieldService Producing</t>
  </si>
  <si>
    <t>2009BayfieldConstruction, Mining and Natural Resources</t>
  </si>
  <si>
    <t>2009BayfieldTransportation, Warehousing and Utilities</t>
  </si>
  <si>
    <t>2009BayfieldEducation and Health Services</t>
  </si>
  <si>
    <t>2009BayfieldInformation, Professional and Business Services, Other Services</t>
  </si>
  <si>
    <t>2009Bayfield Federal</t>
  </si>
  <si>
    <t>2009Bayfield State</t>
  </si>
  <si>
    <t>2009Bayfield Local</t>
  </si>
  <si>
    <t>2009BuffaloService Producing</t>
  </si>
  <si>
    <t>2009BuffaloConstruction, Mining and Natural Resources</t>
  </si>
  <si>
    <t>2009BuffaloTransportation, Warehousing and Utilities</t>
  </si>
  <si>
    <t>2009BuffaloEducation and Health Services</t>
  </si>
  <si>
    <t>2009BuffaloInformation, Professional and Business Services, Other Services</t>
  </si>
  <si>
    <t>2009Buffalo Federal</t>
  </si>
  <si>
    <t>2009Buffalo State</t>
  </si>
  <si>
    <t>2009Buffalo Local</t>
  </si>
  <si>
    <t>2009BurnettService Producing</t>
  </si>
  <si>
    <t>2009BurnettConstruction, Mining and Natural Resources</t>
  </si>
  <si>
    <t>2009BurnettTransportation, Warehousing and Utilities</t>
  </si>
  <si>
    <t>2009BurnettEducation and Health Services</t>
  </si>
  <si>
    <t>2009BurnettInformation, Professional and Business Services, Other Services</t>
  </si>
  <si>
    <t>2009Burnett Federal</t>
  </si>
  <si>
    <t>2009Burnett State</t>
  </si>
  <si>
    <t>2009Burnett Local</t>
  </si>
  <si>
    <t>2009ClarkService Producing</t>
  </si>
  <si>
    <t>2009ClarkConstruction, Mining and Natural Resources</t>
  </si>
  <si>
    <t>2009ClarkTransportation, Warehousing and Utilities</t>
  </si>
  <si>
    <t>2009ClarkEducation and Health Services</t>
  </si>
  <si>
    <t>2009ClarkInformation, Professional and Business Services, Other Services</t>
  </si>
  <si>
    <t>2009Clark Federal</t>
  </si>
  <si>
    <t>2009Clark State</t>
  </si>
  <si>
    <t>2009Clark Local</t>
  </si>
  <si>
    <t>2009CrawfordService Producing</t>
  </si>
  <si>
    <t>2009CrawfordConstruction, Mining and Natural Resources</t>
  </si>
  <si>
    <t>2009CrawfordTransportation, Warehousing and Utilities</t>
  </si>
  <si>
    <t>2010AshlandInformation, Professional and Business Services, Other Services</t>
  </si>
  <si>
    <t>2010Ashland Federal</t>
  </si>
  <si>
    <t>2010Ashland State</t>
  </si>
  <si>
    <t>2010Ashland Local</t>
  </si>
  <si>
    <t>2010BarronService Producing</t>
  </si>
  <si>
    <t>2010BarronConstruction, Mining and Natural Resources</t>
  </si>
  <si>
    <t>2010BarronTransportation, Warehousing and Utilities</t>
  </si>
  <si>
    <t>2010BarronEducation and Health Services</t>
  </si>
  <si>
    <t>2010BarronInformation, Professional and Business Services, Other Services</t>
  </si>
  <si>
    <t>2010Barron Federal</t>
  </si>
  <si>
    <t>2010Barron State</t>
  </si>
  <si>
    <t>2010Barron Local</t>
  </si>
  <si>
    <t>2010BayfieldService Producing</t>
  </si>
  <si>
    <t>2010BayfieldConstruction, Mining and Natural Resources</t>
  </si>
  <si>
    <t>2010BayfieldTransportation, Warehousing and Utilities</t>
  </si>
  <si>
    <t>2010BayfieldEducation and Health Services</t>
  </si>
  <si>
    <t>2010BayfieldInformation, Professional and Business Services, Other Services</t>
  </si>
  <si>
    <t>2010Bayfield Federal</t>
  </si>
  <si>
    <t>2010Bayfield State</t>
  </si>
  <si>
    <t>2010Bayfield Local</t>
  </si>
  <si>
    <t>2010BuffaloService Producing</t>
  </si>
  <si>
    <t>2010BuffaloConstruction, Mining and Natural Resources</t>
  </si>
  <si>
    <t>2010BuffaloTransportation, Warehousing and Utilities</t>
  </si>
  <si>
    <t>2010BuffaloEducation and Health Services</t>
  </si>
  <si>
    <t>2010BuffaloInformation, Professional and Business Services, Other Services</t>
  </si>
  <si>
    <t>2010Buffalo Federal</t>
  </si>
  <si>
    <t>2010Buffalo State</t>
  </si>
  <si>
    <t>2010Buffalo Local</t>
  </si>
  <si>
    <t>2010BurnettService Producing</t>
  </si>
  <si>
    <t>2010BurnettConstruction, Mining and Natural Resources</t>
  </si>
  <si>
    <t>2010BurnettTransportation, Warehousing and Utilities</t>
  </si>
  <si>
    <t>2010BurnettEducation and Health Services</t>
  </si>
  <si>
    <t>2010BurnettInformation, Professional and Business Services, Other Services</t>
  </si>
  <si>
    <t>2010Burnett Federal</t>
  </si>
  <si>
    <t>2010Burnett State</t>
  </si>
  <si>
    <t>2010Burnett Local</t>
  </si>
  <si>
    <t>2010ClarkService Producing</t>
  </si>
  <si>
    <t>2010ClarkConstruction, Mining and Natural Resources</t>
  </si>
  <si>
    <t>2010ClarkTransportation, Warehousing and Utilities</t>
  </si>
  <si>
    <t>2010ClarkEducation and Health Services</t>
  </si>
  <si>
    <t>2010ClarkInformation, Professional and Business Services, Other Services</t>
  </si>
  <si>
    <t>2010Clark Federal</t>
  </si>
  <si>
    <t>2010Clark State</t>
  </si>
  <si>
    <t>2010Clark Local</t>
  </si>
  <si>
    <t>2010CrawfordService Producing</t>
  </si>
  <si>
    <t>2010CrawfordConstruction, Mining and Natural Resources</t>
  </si>
  <si>
    <t>2010CrawfordTransportation, Warehousing and Utilities</t>
  </si>
  <si>
    <t>2010CrawfordEducation and Health Services</t>
  </si>
  <si>
    <t>2010CrawfordInformation, Professional and Business Services, Other Services</t>
  </si>
  <si>
    <t>2010Crawford Federal</t>
  </si>
  <si>
    <t>2010Crawford State</t>
  </si>
  <si>
    <t>2010Crawford Local</t>
  </si>
  <si>
    <t>2010DodgeService Producing</t>
  </si>
  <si>
    <t>2010DodgeConstruction, Mining and Natural Resources</t>
  </si>
  <si>
    <t>2010DodgeTransportation, Warehousing and Utilities</t>
  </si>
  <si>
    <t>2010DodgeEducation and Health Services</t>
  </si>
  <si>
    <t>2010DodgeInformation, Professional and Business Services, Other Services</t>
  </si>
  <si>
    <t>2010Dodge Federal</t>
  </si>
  <si>
    <t>2010Dodge State</t>
  </si>
  <si>
    <t>2010Dodge Local</t>
  </si>
  <si>
    <t>2010DoorService Producing</t>
  </si>
  <si>
    <t>2010DoorConstruction, Mining and Natural Resources</t>
  </si>
  <si>
    <t>2010DoorTransportation, Warehousing and Utilities</t>
  </si>
  <si>
    <t>2010DoorEducation and Health Services</t>
  </si>
  <si>
    <t>2010DoorInformation, Professional and Business Services, Other Services</t>
  </si>
  <si>
    <t>2010Door Federal</t>
  </si>
  <si>
    <t>2010Door State</t>
  </si>
  <si>
    <t>2010Door Local</t>
  </si>
  <si>
    <t>2010DouglasService Producing</t>
  </si>
  <si>
    <t>2010DouglasConstruction, Mining and Natural Resources</t>
  </si>
  <si>
    <t>2010DouglasTransportation, Warehousing and Utilities</t>
  </si>
  <si>
    <t>2010DouglasEducation and Health Services</t>
  </si>
  <si>
    <t>2010DouglasInformation, Professional and Business Services, Other Services</t>
  </si>
  <si>
    <t>2010Douglas Federal</t>
  </si>
  <si>
    <t>2010Douglas State</t>
  </si>
  <si>
    <t>2010Douglas Local</t>
  </si>
  <si>
    <t>2010DunnService Producing</t>
  </si>
  <si>
    <t>2010DunnConstruction, Mining and Natural Resources</t>
  </si>
  <si>
    <t>2010DunnTransportation, Warehousing and Utilities</t>
  </si>
  <si>
    <t>2010DunnEducation and Health Services</t>
  </si>
  <si>
    <t>2010DunnInformation, Professional and Business Services, Other Services</t>
  </si>
  <si>
    <t>2010Dunn Federal</t>
  </si>
  <si>
    <t>2010Dunn State</t>
  </si>
  <si>
    <t>2010Dunn Local</t>
  </si>
  <si>
    <t>2010FlorenceService Producing</t>
  </si>
  <si>
    <t>2010FlorenceConstruction, Mining and Natural Resources</t>
  </si>
  <si>
    <t>2010FlorenceTransportation, Warehousing and Utilities</t>
  </si>
  <si>
    <t>2010FlorenceEducation and Health Services</t>
  </si>
  <si>
    <t>2010FlorenceInformation, Professional and Business Services, Other Services</t>
  </si>
  <si>
    <t>2010Florence Federal</t>
  </si>
  <si>
    <t>2010Florence State</t>
  </si>
  <si>
    <t>2010Florence Local</t>
  </si>
  <si>
    <t>2010ForestService Producing</t>
  </si>
  <si>
    <t>2010MonroeService Producing</t>
  </si>
  <si>
    <t>2010MonroeConstruction, Mining and Natural Resources</t>
  </si>
  <si>
    <t>2010MonroeTransportation, Warehousing and Utilities</t>
  </si>
  <si>
    <t>2010MonroeEducation and Health Services</t>
  </si>
  <si>
    <t>2010MonroeInformation, Professional and Business Services, Other Services</t>
  </si>
  <si>
    <t>2010Monroe Federal</t>
  </si>
  <si>
    <t>2010Monroe State</t>
  </si>
  <si>
    <t>2010Monroe Local</t>
  </si>
  <si>
    <t>2010OneidaService Producing</t>
  </si>
  <si>
    <t>2010OneidaConstruction, Mining and Natural Resources</t>
  </si>
  <si>
    <t>2010OneidaTransportation, Warehousing and Utilities</t>
  </si>
  <si>
    <t>2010OneidaEducation and Health Services</t>
  </si>
  <si>
    <t>2010AdamsConstruction, Mining and Natural Resources</t>
  </si>
  <si>
    <t>2010AdamsTransportation, Warehousing and Utilities</t>
  </si>
  <si>
    <t>2010AdamsEducation and Health Services</t>
  </si>
  <si>
    <t>2010AdamsInformation, Professional and Business Services, Other Services</t>
  </si>
  <si>
    <t>2010Adams Federal</t>
  </si>
  <si>
    <t>2010Adams State</t>
  </si>
  <si>
    <t>2010Adams Local</t>
  </si>
  <si>
    <t>2010AshlandService Producing</t>
  </si>
  <si>
    <t>2010AshlandConstruction, Mining and Natural Resources</t>
  </si>
  <si>
    <t>2010AshlandTransportation, Warehousing and Utilities</t>
  </si>
  <si>
    <t>2010AshlandEducation and Health Services</t>
  </si>
  <si>
    <t>2010WaupacaTotal Nonfarm</t>
  </si>
  <si>
    <t>2010WaupacaTotal Private</t>
  </si>
  <si>
    <t>2010WaupacaGoods Producing</t>
  </si>
  <si>
    <t>2010WaupacaManufacturing</t>
  </si>
  <si>
    <t>2010WaupacaTrade</t>
  </si>
  <si>
    <t>2010WaupacaFinancial Activities</t>
  </si>
  <si>
    <t>2010WaupacaLeisure &amp; Hospitality</t>
  </si>
  <si>
    <t>2010WaupacaTotal Government</t>
  </si>
  <si>
    <t>2010WausharaTotal Nonfarm</t>
  </si>
  <si>
    <t>2010WausharaTotal Private</t>
  </si>
  <si>
    <t>2010WausharaGoods Producing</t>
  </si>
  <si>
    <t>2010WausharaManufacturing</t>
  </si>
  <si>
    <t>2010WausharaTrade</t>
  </si>
  <si>
    <t>2010WausharaFinancial Activities</t>
  </si>
  <si>
    <t>2010WausharaLeisure &amp; Hospitality</t>
  </si>
  <si>
    <t>2009Madison Local</t>
  </si>
  <si>
    <t>2009Milwaukee-Waukesha-West AllisService Producing</t>
  </si>
  <si>
    <t>2009Milwaukee-Waukesha-West AllisConstruction, Mining and Natural Resources</t>
  </si>
  <si>
    <t>2009Milwaukee-Waukesha-West AllisTransportation, Warehousing and Utilities</t>
  </si>
  <si>
    <t>2009Milwaukee-Waukesha-West AllisEducation and Health Services</t>
  </si>
  <si>
    <t>2009Milwaukee-Waukesha-West AllisInformation, Professional and Business Services, Other Services</t>
  </si>
  <si>
    <t>2009Milwaukee-Waukesha-West Allis Federal</t>
  </si>
  <si>
    <t>2009Milwaukee-Waukesha-West Allis State</t>
  </si>
  <si>
    <t>2009Milwaukee-Waukesha-West Allis Local</t>
  </si>
  <si>
    <t>2009Oshkosh-NeenahService Producing</t>
  </si>
  <si>
    <t>2009Oshkosh-NeenahConstruction, Mining and Natural Resources</t>
  </si>
  <si>
    <t>2009Oshkosh-NeenahTransportation, Warehousing and Utilities</t>
  </si>
  <si>
    <t>2009Oshkosh-NeenahEducation and Health Services</t>
  </si>
  <si>
    <t>2009Oshkosh-NeenahInformation, Professional and Business Services, Other Services</t>
  </si>
  <si>
    <t>2009Oshkosh-Neenah Federal</t>
  </si>
  <si>
    <t>2009Oshkosh-Neenah State</t>
  </si>
  <si>
    <t>2009Oshkosh-Neenah Local</t>
  </si>
  <si>
    <t>2009RacineService Producing</t>
  </si>
  <si>
    <t>2009RacineConstruction, Mining and Natural Resources</t>
  </si>
  <si>
    <t>2009RacineTransportation, Warehousing and Utilities</t>
  </si>
  <si>
    <t>2009RacineEducation and Health Services</t>
  </si>
  <si>
    <t>2009RacineInformation, Professional and Business Services, Other Services</t>
  </si>
  <si>
    <t>2009Racine Federal</t>
  </si>
  <si>
    <t>2009Racine State</t>
  </si>
  <si>
    <t>2009Racine Local</t>
  </si>
  <si>
    <t>2009SheboyganService Producing</t>
  </si>
  <si>
    <t>2009SheboyganConstruction, Mining and Natural Resources</t>
  </si>
  <si>
    <t>2009SheboyganTransportation, Warehousing and Utilities</t>
  </si>
  <si>
    <t>2009SheboyganEducation and Health Services</t>
  </si>
  <si>
    <t>2009SheboyganInformation, Professional and Business Services, Other Services</t>
  </si>
  <si>
    <t>2009Sheboygan Federal</t>
  </si>
  <si>
    <t>2009Sheboygan State</t>
  </si>
  <si>
    <t>2009Sheboygan Local</t>
  </si>
  <si>
    <t>2009WausauService Producing</t>
  </si>
  <si>
    <t>2009WausauConstruction, Mining and Natural Resources</t>
  </si>
  <si>
    <t>2009WausauTransportation, Warehousing and Utilities</t>
  </si>
  <si>
    <t>2009WausauEducation and Health Services</t>
  </si>
  <si>
    <t>2009WausauInformation, Professional and Business Services, Other Services</t>
  </si>
  <si>
    <t>2009Wausau Federal</t>
  </si>
  <si>
    <t>2009Wausau State</t>
  </si>
  <si>
    <t>2009Wausau Local</t>
  </si>
  <si>
    <t>2009AdamsService Producing</t>
  </si>
  <si>
    <t>2009AdamsConstruction, Mining and Natural Resources</t>
  </si>
  <si>
    <t>2009AdamsTransportation, Warehousing and Utilities</t>
  </si>
  <si>
    <t>2009AdamsEducation and Health Services</t>
  </si>
  <si>
    <t>2009AdamsInformation, Professional and Business Services, Other Services</t>
  </si>
  <si>
    <t>2009Adams Federal</t>
  </si>
  <si>
    <t>2009Adams State</t>
  </si>
  <si>
    <t>2009Adams Local</t>
  </si>
  <si>
    <t>2009AshlandService Producing</t>
  </si>
  <si>
    <t>2009AshlandConstruction, Mining and Natural Resources</t>
  </si>
  <si>
    <t>2009AshlandTransportation, Warehousing and Utilities</t>
  </si>
  <si>
    <t>2009AshlandEducation and Health Services</t>
  </si>
  <si>
    <t>2009GrantEducation and Health Services</t>
  </si>
  <si>
    <t>2009GrantInformation, Professional and Business Services, Other Services</t>
  </si>
  <si>
    <t>2009Grant Federal</t>
  </si>
  <si>
    <t>2009Grant State</t>
  </si>
  <si>
    <t>2009Grant Local</t>
  </si>
  <si>
    <t>2009GreenService Producing</t>
  </si>
  <si>
    <t>2009GreenConstruction, Mining and Natural Resources</t>
  </si>
  <si>
    <t>2009GreenTransportation, Warehousing and Utilities</t>
  </si>
  <si>
    <t>2009GreenEducation and Health Services</t>
  </si>
  <si>
    <t>2009GreenInformation, Professional and Business Services, Other Services</t>
  </si>
  <si>
    <t>2009Green Federal</t>
  </si>
  <si>
    <t>2009Green State</t>
  </si>
  <si>
    <t>2009Green Local</t>
  </si>
  <si>
    <t>2009Green LakeService Producing</t>
  </si>
  <si>
    <t>2009Green LakeConstruction, Mining and Natural Resources</t>
  </si>
  <si>
    <t>2009Green LakeTransportation, Warehousing and Utilities</t>
  </si>
  <si>
    <t>2009Green LakeEducation and Health Services</t>
  </si>
  <si>
    <t>2009Green LakeInformation, Professional and Business Services, Other Services</t>
  </si>
  <si>
    <t>2009Green Lake Federal</t>
  </si>
  <si>
    <t>2009Green Lake State</t>
  </si>
  <si>
    <t>2009Green Lake Local</t>
  </si>
  <si>
    <t>2009IronService Producing</t>
  </si>
  <si>
    <t>2009IronConstruction, Mining and Natural Resources</t>
  </si>
  <si>
    <t>2009IronTransportation, Warehousing and Utilities</t>
  </si>
  <si>
    <t>2009IronEducation and Health Services</t>
  </si>
  <si>
    <t>2009IronInformation, Professional and Business Services, Other Services</t>
  </si>
  <si>
    <t>2009Iron Federal</t>
  </si>
  <si>
    <t>2009Iron State</t>
  </si>
  <si>
    <t>2009Iron Local</t>
  </si>
  <si>
    <t>2009JacksonService Producing</t>
  </si>
  <si>
    <t>2009JacksonConstruction, Mining and Natural Resources</t>
  </si>
  <si>
    <t>2009JacksonTransportation, Warehousing and Utilities</t>
  </si>
  <si>
    <t>2009JacksonEducation and Health Services</t>
  </si>
  <si>
    <t>2009JacksonInformation, Professional and Business Services, Other Services</t>
  </si>
  <si>
    <t>2009Jackson Federal</t>
  </si>
  <si>
    <t>2009Jackson State</t>
  </si>
  <si>
    <t>2009Jackson Local</t>
  </si>
  <si>
    <t>2009JeffersonService Producing</t>
  </si>
  <si>
    <t>2009JeffersonConstruction, Mining and Natural Resources</t>
  </si>
  <si>
    <t>2009JeffersonTransportation, Warehousing and Utilities</t>
  </si>
  <si>
    <t>2009JeffersonEducation and Health Services</t>
  </si>
  <si>
    <t>2009JeffersonInformation, Professional and Business Services, Other Services</t>
  </si>
  <si>
    <t>2009Jefferson Federal</t>
  </si>
  <si>
    <t>2009Jefferson State</t>
  </si>
  <si>
    <t>2009Jefferson Local</t>
  </si>
  <si>
    <t>2009JuneauService Producing</t>
  </si>
  <si>
    <t>2009JuneauConstruction, Mining and Natural Resources</t>
  </si>
  <si>
    <t>2009JuneauTransportation, Warehousing and Utilities</t>
  </si>
  <si>
    <t>2009JuneauEducation and Health Services</t>
  </si>
  <si>
    <t>2009JuneauInformation, Professional and Business Services, Other Services</t>
  </si>
  <si>
    <t>2009Juneau Federal</t>
  </si>
  <si>
    <t>2009Juneau State</t>
  </si>
  <si>
    <t>2009Juneau Local</t>
  </si>
  <si>
    <t>2009KenoshaService Producing</t>
  </si>
  <si>
    <t>2009KenoshaConstruction, Mining and Natural Resources</t>
  </si>
  <si>
    <t>2009KenoshaTransportation, Warehousing and Utilities</t>
  </si>
  <si>
    <t>2009KenoshaEducation and Health Services</t>
  </si>
  <si>
    <t>2009KenoshaInformation, Professional and Business Services, Other Services</t>
  </si>
  <si>
    <t>2010Janesville State</t>
  </si>
  <si>
    <t>2010Janesville Local</t>
  </si>
  <si>
    <t>2010La CrosseService Producing</t>
  </si>
  <si>
    <t>2010La CrosseConstruction, Mining and Natural Resources</t>
  </si>
  <si>
    <t>2010La CrosseTransportation, Warehousing and Utilities</t>
  </si>
  <si>
    <t>2010La CrosseEducation and Health Services</t>
  </si>
  <si>
    <t>2010La CrosseInformation, Professional and Business Services, Other Services</t>
  </si>
  <si>
    <t>2010La Crosse Federal</t>
  </si>
  <si>
    <t>2010La Crosse State</t>
  </si>
  <si>
    <t>2010La Crosse Local</t>
  </si>
  <si>
    <t>2010MadisonService Producing</t>
  </si>
  <si>
    <t>2010MadisonConstruction, Mining and Natural Resources</t>
  </si>
  <si>
    <t>2010MadisonTransportation, Warehousing and Utilities</t>
  </si>
  <si>
    <t>2010MadisonEducation and Health Services</t>
  </si>
  <si>
    <t>2010MadisonInformation, Professional and Business Services, Other Services</t>
  </si>
  <si>
    <t>2010Madison Federal</t>
  </si>
  <si>
    <t>2010Madison State</t>
  </si>
  <si>
    <t>2010Madison Local</t>
  </si>
  <si>
    <t>2010Milwaukee-Waukesha-West AllisService Producing</t>
  </si>
  <si>
    <t>2010Milwaukee-Waukesha-West AllisConstruction, Mining and Natural Resources</t>
  </si>
  <si>
    <t>2010Milwaukee-Waukesha-West AllisTransportation, Warehousing and Utilities</t>
  </si>
  <si>
    <t>2010Milwaukee-Waukesha-West AllisEducation and Health Services</t>
  </si>
  <si>
    <t>2010Milwaukee-Waukesha-West AllisInformation, Professional and Business Services, Other Services</t>
  </si>
  <si>
    <t>2010Milwaukee-Waukesha-West Allis Federal</t>
  </si>
  <si>
    <t>2010Milwaukee-Waukesha-West Allis State</t>
  </si>
  <si>
    <t>2010Milwaukee-Waukesha-West Allis Local</t>
  </si>
  <si>
    <t>2010Oshkosh-NeenahService Producing</t>
  </si>
  <si>
    <t>2010Oshkosh-NeenahConstruction, Mining and Natural Resources</t>
  </si>
  <si>
    <t>2009SoutheastManufacturing</t>
  </si>
  <si>
    <t>2009SoutheastTrade</t>
  </si>
  <si>
    <t>2009SoutheastFinancial Activities</t>
  </si>
  <si>
    <t>2009SoutheastLeisure &amp; Hospitality</t>
  </si>
  <si>
    <t>2009SoutheastTotal Government</t>
  </si>
  <si>
    <t>2009South CentralTotal Nonfarm</t>
  </si>
  <si>
    <t>2009South CentralTotal Private</t>
  </si>
  <si>
    <t>2009South CentralGoods Producing</t>
  </si>
  <si>
    <t>2009South CentralManufacturing</t>
  </si>
  <si>
    <t>2009South CentralTrade</t>
  </si>
  <si>
    <t>2009South CentralFinancial Activities</t>
  </si>
  <si>
    <t>2009South CentralLeisure &amp; Hospitality</t>
  </si>
  <si>
    <t>2009South CentralTotal Government</t>
  </si>
  <si>
    <t>2009SouthwestTotal Nonfarm</t>
  </si>
  <si>
    <t>2009SouthwestTotal Private</t>
  </si>
  <si>
    <t>2009SouthwestGoods Producing</t>
  </si>
  <si>
    <t>2009SouthwestManufacturing</t>
  </si>
  <si>
    <t>2009SouthwestTrade</t>
  </si>
  <si>
    <t>2009SouthwestFinancial Activities</t>
  </si>
  <si>
    <t>2009SouthwestLeisure &amp; Hospitality</t>
  </si>
  <si>
    <t>2009SouthwestTotal Government</t>
  </si>
  <si>
    <t>2009West CentralTotal Nonfarm</t>
  </si>
  <si>
    <t>2009West CentralTotal Private</t>
  </si>
  <si>
    <t>2009West CentralGoods Producing</t>
  </si>
  <si>
    <t>2009West CentralManufacturing</t>
  </si>
  <si>
    <t>2009West CentralTrade</t>
  </si>
  <si>
    <t>2009West CentralFinancial Activities</t>
  </si>
  <si>
    <t>2009West CentralLeisure &amp; Hospitality</t>
  </si>
  <si>
    <t>2009West CentralTotal Government</t>
  </si>
  <si>
    <t>2009WesternTotal Nonfarm</t>
  </si>
  <si>
    <t>2009WesternTotal Private</t>
  </si>
  <si>
    <t>2010Green LakeTransportation, Warehousing and Utilities</t>
  </si>
  <si>
    <t>2010Green LakeEducation and Health Services</t>
  </si>
  <si>
    <t>2010Green LakeInformation, Professional and Business Services, Other Services</t>
  </si>
  <si>
    <t>2010Green Lake Federal</t>
  </si>
  <si>
    <t>2010Green Lake State</t>
  </si>
  <si>
    <t>2010Green Lake Local</t>
  </si>
  <si>
    <t>2010IronService Producing</t>
  </si>
  <si>
    <t>2010IronConstruction, Mining and Natural Resources</t>
  </si>
  <si>
    <t>2010IronTransportation, Warehousing and Utilities</t>
  </si>
  <si>
    <t>2010IronEducation and Health Services</t>
  </si>
  <si>
    <t>2010IronInformation, Professional and Business Services, Other Services</t>
  </si>
  <si>
    <t>2010Iron Federal</t>
  </si>
  <si>
    <t>2010Iron State</t>
  </si>
  <si>
    <t>2010Iron Local</t>
  </si>
  <si>
    <t>2010JacksonService Producing</t>
  </si>
  <si>
    <t>2010JacksonConstruction, Mining and Natural Resources</t>
  </si>
  <si>
    <t>2010JacksonTransportation, Warehousing and Utilities</t>
  </si>
  <si>
    <t>2010JacksonEducation and Health Services</t>
  </si>
  <si>
    <t>2010JacksonInformation, Professional and Business Services, Other Services</t>
  </si>
  <si>
    <t>2010Jackson Federal</t>
  </si>
  <si>
    <t>2010Jackson State</t>
  </si>
  <si>
    <t>2010Jackson Local</t>
  </si>
  <si>
    <t>2010JeffersonService Producing</t>
  </si>
  <si>
    <t>2010JeffersonConstruction, Mining and Natural Resources</t>
  </si>
  <si>
    <t>2010JeffersonTransportation, Warehousing and Utilities</t>
  </si>
  <si>
    <t>2010JeffersonEducation and Health Services</t>
  </si>
  <si>
    <t>2010JeffersonInformation, Professional and Business Services, Other Services</t>
  </si>
  <si>
    <t>2010Jefferson Federal</t>
  </si>
  <si>
    <t>month</t>
  </si>
  <si>
    <t>Bay Area</t>
  </si>
  <si>
    <t>Wisconsin</t>
  </si>
  <si>
    <t>Total Nonfarm</t>
  </si>
  <si>
    <t>Fox Valley</t>
  </si>
  <si>
    <t>Adams</t>
  </si>
  <si>
    <t>North Central</t>
  </si>
  <si>
    <t>Total Private</t>
  </si>
  <si>
    <t>Ashland</t>
  </si>
  <si>
    <t>Northwest</t>
  </si>
  <si>
    <t>Goods Producing</t>
  </si>
  <si>
    <t>Barron</t>
  </si>
  <si>
    <t>West Central</t>
  </si>
  <si>
    <t>Bayfield</t>
  </si>
  <si>
    <t>Manufacturing</t>
  </si>
  <si>
    <t>Buffalo</t>
  </si>
  <si>
    <t>Western</t>
  </si>
  <si>
    <t>Trade</t>
  </si>
  <si>
    <t>Burnett</t>
  </si>
  <si>
    <t>Clark</t>
  </si>
  <si>
    <t>Crawford</t>
  </si>
  <si>
    <t>Dodge</t>
  </si>
  <si>
    <t>Financial Activities</t>
  </si>
  <si>
    <t>Kenosha</t>
  </si>
  <si>
    <t>Door</t>
  </si>
  <si>
    <t>Douglas</t>
  </si>
  <si>
    <t>Leisure &amp; Hospitality</t>
  </si>
  <si>
    <t>Dunn</t>
  </si>
  <si>
    <t>Total Government</t>
  </si>
  <si>
    <t>Florence</t>
  </si>
  <si>
    <t>Forest</t>
  </si>
  <si>
    <t>Grant</t>
  </si>
  <si>
    <t>Green</t>
  </si>
  <si>
    <t>Green Lake</t>
  </si>
  <si>
    <t>Iron</t>
  </si>
  <si>
    <t>Jackson</t>
  </si>
  <si>
    <t>Jefferson</t>
  </si>
  <si>
    <t>Juneau</t>
  </si>
  <si>
    <t>Lafayette</t>
  </si>
  <si>
    <t>Langlade</t>
  </si>
  <si>
    <t>Lincoln</t>
  </si>
  <si>
    <t>Manitowoc</t>
  </si>
  <si>
    <t>Marinette</t>
  </si>
  <si>
    <t>Marquette</t>
  </si>
  <si>
    <t>Menominee</t>
  </si>
  <si>
    <t>Monroe</t>
  </si>
  <si>
    <t>Oneida</t>
  </si>
  <si>
    <t>Pepin</t>
  </si>
  <si>
    <t>Pierce</t>
  </si>
  <si>
    <t>Polk</t>
  </si>
  <si>
    <t>Portage</t>
  </si>
  <si>
    <t>Price</t>
  </si>
  <si>
    <t>Richland</t>
  </si>
  <si>
    <t>Rusk</t>
  </si>
  <si>
    <t>Sauk</t>
  </si>
  <si>
    <t>Sawyer</t>
  </si>
  <si>
    <t>Shawano</t>
  </si>
  <si>
    <t>St. Croix</t>
  </si>
  <si>
    <t>Area</t>
  </si>
  <si>
    <t>Metropolitan counties are: Brown, Calumet, Chippewa, Columbia, Dane, Eau Claire, Iowa, Kewaunee, La Crosse, Marathon, Milwaukee, Oconto, Outagamie, Ozaukee, Racine, Rock, Sheboygan, Washington, Waukesha, &amp; Winnebago.     Douglas, Kenosha, Pierce and St. Croix are included here but are part of other state metropolitan areas.   Iowa County is part of the Madison MSA primarily located in the South Central WDA.</t>
  </si>
  <si>
    <t>Current month:</t>
  </si>
  <si>
    <t>WF</t>
  </si>
  <si>
    <t>Southeast</t>
  </si>
  <si>
    <t>2009MarquetteInformation, Professional and Business Services, Other Services</t>
  </si>
  <si>
    <t>2009Marquette Federal</t>
  </si>
  <si>
    <t>2009Marquette State</t>
  </si>
  <si>
    <t>2009Marquette Local</t>
  </si>
  <si>
    <t>Labor force</t>
  </si>
  <si>
    <t xml:space="preserve"> Employed</t>
  </si>
  <si>
    <t xml:space="preserve"> Unemployed</t>
  </si>
  <si>
    <t xml:space="preserve">  Unempl.Rate (%)</t>
  </si>
  <si>
    <t>MILWAUKEE COUNTY WDA-2</t>
  </si>
  <si>
    <t>2009LafayetteManufacturing</t>
  </si>
  <si>
    <t>2009LafayetteTrade</t>
  </si>
  <si>
    <t>2009LafayetteFinancial Activities</t>
  </si>
  <si>
    <t>2009LafayetteLeisure &amp; Hospitality</t>
  </si>
  <si>
    <t>2009LafayetteTotal Government</t>
  </si>
  <si>
    <t>2009LangladeTotal Nonfarm</t>
  </si>
  <si>
    <t>2009LangladeTotal Private</t>
  </si>
  <si>
    <t>2009LangladeGoods Producing</t>
  </si>
  <si>
    <t>2009LangladeManufacturing</t>
  </si>
  <si>
    <t>2009LangladeTrade</t>
  </si>
  <si>
    <t>2009LangladeFinancial Activities</t>
  </si>
  <si>
    <t>2009LangladeLeisure &amp; Hospitality</t>
  </si>
  <si>
    <t>2009LangladeTotal Government</t>
  </si>
  <si>
    <t>2009LincolnTotal Nonfarm</t>
  </si>
  <si>
    <t>2009LincolnTotal Private</t>
  </si>
  <si>
    <t>2009LincolnGoods Producing</t>
  </si>
  <si>
    <t>2009LincolnManufacturing</t>
  </si>
  <si>
    <t>2009LincolnTrade</t>
  </si>
  <si>
    <t>2009LincolnFinancial Activities</t>
  </si>
  <si>
    <t>2009LincolnLeisure &amp; Hospitality</t>
  </si>
  <si>
    <t>2009LincolnTotal Government</t>
  </si>
  <si>
    <t>2009ManitowocTotal Nonfarm</t>
  </si>
  <si>
    <t>2009ManitowocTotal Private</t>
  </si>
  <si>
    <t>2009ManitowocGoods Producing</t>
  </si>
  <si>
    <t>2009ManitowocManufacturing</t>
  </si>
  <si>
    <t>2009ManitowocTrade</t>
  </si>
  <si>
    <t>2009ManitowocFinancial Activities</t>
  </si>
  <si>
    <t>2009ManitowocLeisure &amp; Hospitality</t>
  </si>
  <si>
    <t>2009ManitowocTotal Government</t>
  </si>
  <si>
    <t>2009MarinetteTotal Nonfarm</t>
  </si>
  <si>
    <t>2009MarinetteTotal Private</t>
  </si>
  <si>
    <t>2009MarinetteGoods Producing</t>
  </si>
  <si>
    <t>2009MarinetteManufacturing</t>
  </si>
  <si>
    <t>2009MarinetteTrade</t>
  </si>
  <si>
    <t>2009MarinetteFinancial Activities</t>
  </si>
  <si>
    <t>2009MarinetteLeisure &amp; Hospitality</t>
  </si>
  <si>
    <t>2009MarinetteTotal Government</t>
  </si>
  <si>
    <t>2009MarquetteTotal Nonfarm</t>
  </si>
  <si>
    <t>2009MarquetteTotal Private</t>
  </si>
  <si>
    <t>2009MarquetteGoods Producing</t>
  </si>
  <si>
    <t>2009MarquetteManufacturing</t>
  </si>
  <si>
    <t>2009MarquetteTrade</t>
  </si>
  <si>
    <t>2009Kenosha Federal</t>
  </si>
  <si>
    <t>2009Kenosha State</t>
  </si>
  <si>
    <t>2009Kenosha Local</t>
  </si>
  <si>
    <t>2009LafayetteService Producing</t>
  </si>
  <si>
    <t>2009LafayetteConstruction, Mining and Natural Resources</t>
  </si>
  <si>
    <t>2009LafayetteTransportation, Warehousing and Utilities</t>
  </si>
  <si>
    <t>2009LafayetteEducation and Health Services</t>
  </si>
  <si>
    <t>2009LafayetteInformation, Professional and Business Services, Other Services</t>
  </si>
  <si>
    <t>2009Lafayette Federal</t>
  </si>
  <si>
    <t>2009Lafayette State</t>
  </si>
  <si>
    <t>2009Lafayette Local</t>
  </si>
  <si>
    <t>2009LangladeService Producing</t>
  </si>
  <si>
    <t>2009LangladeConstruction, Mining and Natural Resources</t>
  </si>
  <si>
    <t>2009LangladeTransportation, Warehousing and Utilities</t>
  </si>
  <si>
    <t>2009LangladeEducation and Health Services</t>
  </si>
  <si>
    <t>2009LangladeInformation, Professional and Business Services, Other Services</t>
  </si>
  <si>
    <t>2009Langlade Federal</t>
  </si>
  <si>
    <t>2009Langlade State</t>
  </si>
  <si>
    <t>2009Langlade Local</t>
  </si>
  <si>
    <t>2009LincolnService Producing</t>
  </si>
  <si>
    <t>2009LincolnConstruction, Mining and Natural Resources</t>
  </si>
  <si>
    <t>2009LincolnTransportation, Warehousing and Utilities</t>
  </si>
  <si>
    <t>2009RichlandTotal Private</t>
  </si>
  <si>
    <t>2009RichlandGoods Producing</t>
  </si>
  <si>
    <t>2009RichlandManufacturing</t>
  </si>
  <si>
    <t>2009RichlandTrade</t>
  </si>
  <si>
    <t>2010SaukInformation, Professional and Business Services, Other Services</t>
  </si>
  <si>
    <t>2010Sauk Federal</t>
  </si>
  <si>
    <t>2010Sauk State</t>
  </si>
  <si>
    <t>2010Sauk Local</t>
  </si>
  <si>
    <t>2010SawyerService Producing</t>
  </si>
  <si>
    <t>2010SawyerConstruction, Mining and Natural Resources</t>
  </si>
  <si>
    <t>2010SawyerTransportation, Warehousing and Utilities</t>
  </si>
  <si>
    <t>2010SawyerEducation and Health Services</t>
  </si>
  <si>
    <t>2010SawyerInformation, Professional and Business Services, Other Services</t>
  </si>
  <si>
    <t>2010Sawyer Federal</t>
  </si>
  <si>
    <t>2010Sawyer State</t>
  </si>
  <si>
    <t>2010Sawyer Local</t>
  </si>
  <si>
    <t>2010ShawanoService Producing</t>
  </si>
  <si>
    <t>2010ShawanoConstruction, Mining and Natural Resources</t>
  </si>
  <si>
    <t>2010ShawanoTransportation, Warehousing and Utilities</t>
  </si>
  <si>
    <t>2010ShawanoEducation and Health Services</t>
  </si>
  <si>
    <t>2010ShawanoInformation, Professional and Business Services, Other Services</t>
  </si>
  <si>
    <t>2010Shawano Federal</t>
  </si>
  <si>
    <t>2010Shawano State</t>
  </si>
  <si>
    <t>2010Shawano Local</t>
  </si>
  <si>
    <t>2010TaylorService Producing</t>
  </si>
  <si>
    <t>2010TaylorConstruction, Mining and Natural Resources</t>
  </si>
  <si>
    <t>2010TaylorTransportation, Warehousing and Utilities</t>
  </si>
  <si>
    <t>2010TaylorEducation and Health Services</t>
  </si>
  <si>
    <t>2010TaylorInformation, Professional and Business Services, Other Services</t>
  </si>
  <si>
    <t>2010Taylor Federal</t>
  </si>
  <si>
    <t>2010Taylor State</t>
  </si>
  <si>
    <t>2010Taylor Local</t>
  </si>
  <si>
    <t>2010MenomineeInformation, Professional and Business Services, Other Services</t>
  </si>
  <si>
    <t>2010Menominee Federal</t>
  </si>
  <si>
    <t>2010Menominee State</t>
  </si>
  <si>
    <t>2010Menominee Local</t>
  </si>
  <si>
    <t>2010AdamsLeisure &amp; Hospitality</t>
  </si>
  <si>
    <t>2010AdamsTotal Government</t>
  </si>
  <si>
    <t>2010AshlandTotal Nonfarm</t>
  </si>
  <si>
    <t>2010AshlandTotal Private</t>
  </si>
  <si>
    <t>2010AshlandGoods Producing</t>
  </si>
  <si>
    <t>2010AshlandManufacturing</t>
  </si>
  <si>
    <t>2010AshlandTrade</t>
  </si>
  <si>
    <t>2010AshlandFinancial Activities</t>
  </si>
  <si>
    <t>2010AshlandLeisure &amp; Hospitality</t>
  </si>
  <si>
    <t>2010AshlandTotal Government</t>
  </si>
  <si>
    <t>2010BarronTotal Nonfarm</t>
  </si>
  <si>
    <t>2010BarronTotal Private</t>
  </si>
  <si>
    <t>2010BarronGoods Producing</t>
  </si>
  <si>
    <t>2010BarronManufacturing</t>
  </si>
  <si>
    <t>2010BarronTrade</t>
  </si>
  <si>
    <t>2010BarronFinancial Activities</t>
  </si>
  <si>
    <t>2010BarronLeisure &amp; Hospitality</t>
  </si>
  <si>
    <t>2010BarronTotal Government</t>
  </si>
  <si>
    <t>2010BayfieldTotal Nonfarm</t>
  </si>
  <si>
    <t>2010BayfieldTotal Private</t>
  </si>
  <si>
    <t>2010BayfieldGoods Producing</t>
  </si>
  <si>
    <t>2010BayfieldManufacturing</t>
  </si>
  <si>
    <t>2010BayfieldTrade</t>
  </si>
  <si>
    <t>2010BayfieldFinancial Activities</t>
  </si>
  <si>
    <t>2010BayfieldLeisure &amp; Hospitality</t>
  </si>
  <si>
    <t>2010BayfieldTotal Government</t>
  </si>
  <si>
    <t>2010BuffaloTotal Nonfarm</t>
  </si>
  <si>
    <t>2010BuffaloTotal Private</t>
  </si>
  <si>
    <t>2010BuffaloGoods Producing</t>
  </si>
  <si>
    <t>2010BuffaloManufacturing</t>
  </si>
  <si>
    <t>2010WashburnConstruction, Mining and Natural Resources</t>
  </si>
  <si>
    <t>2010WashburnTransportation, Warehousing and Utilities</t>
  </si>
  <si>
    <t>2010WashburnEducation and Health Services</t>
  </si>
  <si>
    <t>2010WashburnInformation, Professional and Business Services, Other Services</t>
  </si>
  <si>
    <t>2010Washburn Federal</t>
  </si>
  <si>
    <t>2010Washburn State</t>
  </si>
  <si>
    <t>2010Washburn Local</t>
  </si>
  <si>
    <t>2010WaupacaService Producing</t>
  </si>
  <si>
    <t>2010WaupacaConstruction, Mining and Natural Resources</t>
  </si>
  <si>
    <t>2010WaupacaTransportation, Warehousing and Utilities</t>
  </si>
  <si>
    <t>2010WaupacaEducation and Health Services</t>
  </si>
  <si>
    <t>2010WaupacaInformation, Professional and Business Services, Other Services</t>
  </si>
  <si>
    <t>2010Waupaca Federal</t>
  </si>
  <si>
    <t>2010Waupaca State</t>
  </si>
  <si>
    <t>2010Waupaca Local</t>
  </si>
  <si>
    <t>2010WausharaService Producing</t>
  </si>
  <si>
    <t>2010WausharaConstruction, Mining and Natural Resources</t>
  </si>
  <si>
    <t>2010WausharaTransportation, Warehousing and Utilities</t>
  </si>
  <si>
    <t>2010WausharaEducation and Health Services</t>
  </si>
  <si>
    <t>2010WausharaInformation, Professional and Business Services, Other Services</t>
  </si>
  <si>
    <t>2010Waushara Federal</t>
  </si>
  <si>
    <t>2010Waushara State</t>
  </si>
  <si>
    <t>2009La CrosseFinancial Activities</t>
  </si>
  <si>
    <t>2009La CrosseLeisure &amp; Hospitality</t>
  </si>
  <si>
    <t>2009La CrosseTotal Government</t>
  </si>
  <si>
    <t>2009MadisonTotal Nonfarm</t>
  </si>
  <si>
    <t>2009MadisonTotal Private</t>
  </si>
  <si>
    <t>2009MadisonGoods Producing</t>
  </si>
  <si>
    <t>2009MadisonManufacturing</t>
  </si>
  <si>
    <t>2009MadisonTrade</t>
  </si>
  <si>
    <t>2009MadisonFinancial Activities</t>
  </si>
  <si>
    <t>2009MadisonLeisure &amp; Hospitality</t>
  </si>
  <si>
    <t>2009MadisonTotal Government</t>
  </si>
  <si>
    <t>2009Milwaukee-Waukesha-West AllisTotal Nonfarm</t>
  </si>
  <si>
    <t>2009Milwaukee-Waukesha-West AllisTotal Private</t>
  </si>
  <si>
    <t>2009Milwaukee-Waukesha-West AllisGoods Producing</t>
  </si>
  <si>
    <t>2009Milwaukee-Waukesha-West AllisManufacturing</t>
  </si>
  <si>
    <t>2009Milwaukee-Waukesha-West AllisTrade</t>
  </si>
  <si>
    <t>2009Milwaukee-Waukesha-West AllisFinancial Activities</t>
  </si>
  <si>
    <t>2010Milwaukee-Waukesha-West AllisTotal Nonfarm</t>
  </si>
  <si>
    <t>2010Milwaukee-Waukesha-West AllisTotal Private</t>
  </si>
  <si>
    <t>2010Milwaukee-Waukesha-West AllisGoods Producing</t>
  </si>
  <si>
    <t>2010Milwaukee-Waukesha-West AllisManufacturing</t>
  </si>
  <si>
    <t>2010Milwaukee-Waukesha-West AllisTrade</t>
  </si>
  <si>
    <t>2010Milwaukee-Waukesha-West AllisFinancial Activities</t>
  </si>
  <si>
    <t>2010Milwaukee-Waukesha-West AllisLeisure &amp; Hospitality</t>
  </si>
  <si>
    <t>2010Milwaukee-Waukesha-West AllisTotal Government</t>
  </si>
  <si>
    <t>2010Oshkosh-NeenahTotal Nonfarm</t>
  </si>
  <si>
    <t>2010Oshkosh-NeenahTotal Private</t>
  </si>
  <si>
    <t>2010Oshkosh-NeenahGoods Producing</t>
  </si>
  <si>
    <t>2010Oshkosh-NeenahManufacturing</t>
  </si>
  <si>
    <t>2010Oshkosh-NeenahTrade</t>
  </si>
  <si>
    <t>2010Oshkosh-NeenahFinancial Activities</t>
  </si>
  <si>
    <t>2010Oshkosh-NeenahLeisure &amp; Hospitality</t>
  </si>
  <si>
    <t>2010Oshkosh-NeenahTotal Government</t>
  </si>
  <si>
    <t>2010RacineTotal Nonfarm</t>
  </si>
  <si>
    <t>2010RacineTotal Private</t>
  </si>
  <si>
    <t>2010RacineGoods Producing</t>
  </si>
  <si>
    <t>2010RacineManufacturing</t>
  </si>
  <si>
    <t>2010RacineTrade</t>
  </si>
  <si>
    <t>2010RacineFinancial Activities</t>
  </si>
  <si>
    <t>2010RacineLeisure &amp; Hospitality</t>
  </si>
  <si>
    <t>2010RacineTotal Government</t>
  </si>
  <si>
    <t>2010SheboyganTotal Nonfarm</t>
  </si>
  <si>
    <t>2010SheboyganTotal Private</t>
  </si>
  <si>
    <t>2010SheboyganGoods Producing</t>
  </si>
  <si>
    <t>2010SheboyganManufacturing</t>
  </si>
  <si>
    <t>2010SheboyganTrade</t>
  </si>
  <si>
    <t>2010SheboyganFinancial Activities</t>
  </si>
  <si>
    <t>2010SheboyganLeisure &amp; Hospitality</t>
  </si>
  <si>
    <t>2010SheboyganTotal Government</t>
  </si>
  <si>
    <t>2010WausauTotal Nonfarm</t>
  </si>
  <si>
    <t>2010WausauTotal Private</t>
  </si>
  <si>
    <t>2010WausauGoods Producing</t>
  </si>
  <si>
    <t>2010WausauManufacturing</t>
  </si>
  <si>
    <t>2010WausauTrade</t>
  </si>
  <si>
    <t>2010WausauFinancial Activities</t>
  </si>
  <si>
    <t>2010WausauLeisure &amp; Hospitality</t>
  </si>
  <si>
    <t>2010WausauTotal Government</t>
  </si>
  <si>
    <t>2010AdamsTotal Nonfarm</t>
  </si>
  <si>
    <t>2010AdamsTotal Private</t>
  </si>
  <si>
    <t>2010AdamsGoods Producing</t>
  </si>
  <si>
    <t>2010AdamsManufacturing</t>
  </si>
  <si>
    <t>2010AdamsTrade</t>
  </si>
  <si>
    <t>2010AdamsFinancial Activities</t>
  </si>
  <si>
    <t>2010ForestConstruction, Mining and Natural Resources</t>
  </si>
  <si>
    <t>2010ForestTransportation, Warehousing and Utilities</t>
  </si>
  <si>
    <t>2010ForestEducation and Health Services</t>
  </si>
  <si>
    <t>2010ForestInformation, Professional and Business Services, Other Services</t>
  </si>
  <si>
    <t>2010Forest Federal</t>
  </si>
  <si>
    <t>2010Forest State</t>
  </si>
  <si>
    <t>2010Forest Local</t>
  </si>
  <si>
    <t>2010GrantService Producing</t>
  </si>
  <si>
    <t>2010GrantConstruction, Mining and Natural Resources</t>
  </si>
  <si>
    <t>2010GrantTransportation, Warehousing and Utilities</t>
  </si>
  <si>
    <t>2010GrantEducation and Health Services</t>
  </si>
  <si>
    <t>2010GrantInformation, Professional and Business Services, Other Services</t>
  </si>
  <si>
    <t>2010Grant Federal</t>
  </si>
  <si>
    <t>2010Grant State</t>
  </si>
  <si>
    <t>2010Grant Local</t>
  </si>
  <si>
    <t>2010GreenService Producing</t>
  </si>
  <si>
    <t>2010GreenConstruction, Mining and Natural Resources</t>
  </si>
  <si>
    <t>2010GreenTransportation, Warehousing and Utilities</t>
  </si>
  <si>
    <t>2010GreenEducation and Health Services</t>
  </si>
  <si>
    <t>2010GreenInformation, Professional and Business Services, Other Services</t>
  </si>
  <si>
    <t>2010Green Federal</t>
  </si>
  <si>
    <t>2010Green State</t>
  </si>
  <si>
    <t>2010Green Local</t>
  </si>
  <si>
    <t>2010Green LakeService Producing</t>
  </si>
  <si>
    <t>2010Green LakeConstruction, Mining and Natural Resources</t>
  </si>
  <si>
    <t>2009SawyerTransportation, Warehousing and Utilities</t>
  </si>
  <si>
    <t>2009SawyerEducation and Health Services</t>
  </si>
  <si>
    <t>2009SawyerInformation, Professional and Business Services, Other Services</t>
  </si>
  <si>
    <t>2009Sawyer Federal</t>
  </si>
  <si>
    <t>2009Sawyer State</t>
  </si>
  <si>
    <t>2009Sawyer Local</t>
  </si>
  <si>
    <t>2009ShawanoService Producing</t>
  </si>
  <si>
    <t>2009ShawanoConstruction, Mining and Natural Resources</t>
  </si>
  <si>
    <t>2009ShawanoTransportation, Warehousing and Utilities</t>
  </si>
  <si>
    <t>2009ShawanoEducation and Health Services</t>
  </si>
  <si>
    <t>2009ShawanoInformation, Professional and Business Services, Other Services</t>
  </si>
  <si>
    <t>2009Shawano Federal</t>
  </si>
  <si>
    <t>2009Shawano State</t>
  </si>
  <si>
    <t>2009Shawano Local</t>
  </si>
  <si>
    <t>2009TaylorService Producing</t>
  </si>
  <si>
    <t>2009TaylorConstruction, Mining and Natural Resources</t>
  </si>
  <si>
    <t>2009TaylorTransportation, Warehousing and Utilities</t>
  </si>
  <si>
    <t>2009TaylorEducation and Health Services</t>
  </si>
  <si>
    <t>2009TaylorInformation, Professional and Business Services, Other Services</t>
  </si>
  <si>
    <t>2009Oshkosh-NeenahTotal Nonfarm</t>
  </si>
  <si>
    <t>2009Oshkosh-NeenahTotal Private</t>
  </si>
  <si>
    <t>2009Oshkosh-NeenahGoods Producing</t>
  </si>
  <si>
    <t>2009Oshkosh-NeenahManufacturing</t>
  </si>
  <si>
    <t>2009Oshkosh-NeenahTrade</t>
  </si>
  <si>
    <t>2009Oshkosh-NeenahFinancial Activities</t>
  </si>
  <si>
    <t>2009Oshkosh-NeenahLeisure &amp; Hospitality</t>
  </si>
  <si>
    <t>2009Oshkosh-NeenahTotal Government</t>
  </si>
  <si>
    <t>2009RacineTotal Nonfarm</t>
  </si>
  <si>
    <t>2009RacineTotal Private</t>
  </si>
  <si>
    <t>2009RacineGoods Producing</t>
  </si>
  <si>
    <t>2009RacineManufacturing</t>
  </si>
  <si>
    <t>2009RacineTrade</t>
  </si>
  <si>
    <t>2009RacineFinancial Activities</t>
  </si>
  <si>
    <t>2009RacineLeisure &amp; Hospitality</t>
  </si>
  <si>
    <t>2009RacineTotal Government</t>
  </si>
  <si>
    <t>2009SheboyganTotal Nonfarm</t>
  </si>
  <si>
    <t>2009SheboyganTotal Private</t>
  </si>
  <si>
    <t>2009SheboyganGoods Producing</t>
  </si>
  <si>
    <t>2009SheboyganManufacturing</t>
  </si>
  <si>
    <t>2009SheboyganTrade</t>
  </si>
  <si>
    <t>2009SheboyganFinancial Activities</t>
  </si>
  <si>
    <t>2009SheboyganLeisure &amp; Hospitality</t>
  </si>
  <si>
    <t>2009SheboyganTotal Government</t>
  </si>
  <si>
    <t>2009WausauTotal Nonfarm</t>
  </si>
  <si>
    <t>2009WausauTotal Private</t>
  </si>
  <si>
    <t>2009WausauGoods Producing</t>
  </si>
  <si>
    <t>2009WausauManufacturing</t>
  </si>
  <si>
    <t>2009WausauTrade</t>
  </si>
  <si>
    <t>2010VilasTransportation, Warehousing and Utilities</t>
  </si>
  <si>
    <t>2010VilasEducation and Health Services</t>
  </si>
  <si>
    <t>2010VilasInformation, Professional and Business Services, Other Services</t>
  </si>
  <si>
    <t>2010Vilas Federal</t>
  </si>
  <si>
    <t>2010Vilas State</t>
  </si>
  <si>
    <t>2010Vilas Local</t>
  </si>
  <si>
    <t>2010WalworthService Producing</t>
  </si>
  <si>
    <t>2010WalworthConstruction, Mining and Natural Resources</t>
  </si>
  <si>
    <t>2010WalworthTransportation, Warehousing and Utilities</t>
  </si>
  <si>
    <t>2010WalworthEducation and Health Services</t>
  </si>
  <si>
    <t>2010WalworthInformation, Professional and Business Services, Other Services</t>
  </si>
  <si>
    <t>2010Walworth Federal</t>
  </si>
  <si>
    <t>2010Walworth State</t>
  </si>
  <si>
    <t>2010Walworth Local</t>
  </si>
  <si>
    <t>2010WashburnService Producing</t>
  </si>
  <si>
    <t>Taylor</t>
  </si>
  <si>
    <t>Trempealeau</t>
  </si>
  <si>
    <t>Vernon</t>
  </si>
  <si>
    <t>Vilas</t>
  </si>
  <si>
    <t>Walworth</t>
  </si>
  <si>
    <t>Washburn</t>
  </si>
  <si>
    <t>Waupaca</t>
  </si>
  <si>
    <t>Waushara</t>
  </si>
  <si>
    <t>Wood</t>
  </si>
  <si>
    <t>Sep</t>
  </si>
  <si>
    <t>Aug</t>
  </si>
  <si>
    <t>Change from previous</t>
  </si>
  <si>
    <t>Jan</t>
  </si>
  <si>
    <t>Not seasonally adjusted</t>
  </si>
  <si>
    <t>year</t>
  </si>
  <si>
    <t>Feb</t>
  </si>
  <si>
    <t>Mar</t>
  </si>
  <si>
    <t>NOTE: only copy C:T to web quick look</t>
  </si>
  <si>
    <t>Eau Claire</t>
  </si>
  <si>
    <t>La Crosse</t>
  </si>
  <si>
    <t>Total Civilian Labor Force</t>
  </si>
  <si>
    <t>Apr</t>
  </si>
  <si>
    <t>Employment</t>
  </si>
  <si>
    <t>May</t>
  </si>
  <si>
    <t>Unemployment</t>
  </si>
  <si>
    <t>Jun</t>
  </si>
  <si>
    <t>Jul</t>
  </si>
  <si>
    <t>Oct</t>
  </si>
  <si>
    <t>Nov</t>
  </si>
  <si>
    <t>Dec</t>
  </si>
  <si>
    <t>* Wisconsin metropolitan area information found in WI-MSA quick table.xls</t>
  </si>
  <si>
    <t>NAME</t>
  </si>
  <si>
    <t>Oshkosh-Neenah</t>
  </si>
  <si>
    <t>Racine</t>
  </si>
  <si>
    <t>Sheboygan</t>
  </si>
  <si>
    <t>Wausau</t>
  </si>
  <si>
    <t>Appleton</t>
  </si>
  <si>
    <t>Fond du Lac</t>
  </si>
  <si>
    <t>Green Bay</t>
  </si>
  <si>
    <t>Janesville</t>
  </si>
  <si>
    <t>Madison</t>
  </si>
  <si>
    <t>Milwaukee-Waukesha-West Allis</t>
  </si>
  <si>
    <t>Need for final</t>
  </si>
  <si>
    <t>AVG</t>
  </si>
  <si>
    <t>Part of</t>
  </si>
  <si>
    <t>2010Bay AreaService Producing</t>
  </si>
  <si>
    <t>2010Bay AreaConstruction, Mining and Natural Resources</t>
  </si>
  <si>
    <t>2010Bay AreaTransportation, Warehousing and Utilities</t>
  </si>
  <si>
    <t>2010Bay AreaEducation and Health Services</t>
  </si>
  <si>
    <t>2010Bay AreaInformation, Professional and Business Services, Other Services</t>
  </si>
  <si>
    <t>2010Bay Area Federal</t>
  </si>
  <si>
    <t>2010Bay Area State</t>
  </si>
  <si>
    <t>2010Bay Area Local</t>
  </si>
  <si>
    <t>2010Fox ValleyService Producing</t>
  </si>
  <si>
    <t>2010Fox ValleyConstruction, Mining and Natural Resources</t>
  </si>
  <si>
    <t>2010Fox ValleyTransportation, Warehousing and Utilities</t>
  </si>
  <si>
    <t>2010Fox ValleyEducation and Health Services</t>
  </si>
  <si>
    <t>2010Fox ValleyInformation, Professional and Business Services, Other Services</t>
  </si>
  <si>
    <t>2010Fox Valley Federal</t>
  </si>
  <si>
    <t>2010Fox Valley State</t>
  </si>
  <si>
    <t>2010Fox Valley Local</t>
  </si>
  <si>
    <t>2010North CentralService Producing</t>
  </si>
  <si>
    <t>2010North CentralConstruction, Mining and Natural Resources</t>
  </si>
  <si>
    <t>2010North CentralTransportation, Warehousing and Utilities</t>
  </si>
  <si>
    <t>2010North CentralEducation and Health Services</t>
  </si>
  <si>
    <t>2010North CentralInformation, Professional and Business Services, Other Services</t>
  </si>
  <si>
    <t>2010North Central Federal</t>
  </si>
  <si>
    <t>2010North Central State</t>
  </si>
  <si>
    <t>2010North Central Local</t>
  </si>
  <si>
    <t>2010NorthwestService Producing</t>
  </si>
  <si>
    <t>2010NorthwestConstruction, Mining and Natural Resources</t>
  </si>
  <si>
    <t>2010NorthwestTransportation, Warehousing and Utilities</t>
  </si>
  <si>
    <t>2010NorthwestEducation and Health Services</t>
  </si>
  <si>
    <t>2010NorthwestInformation, Professional and Business Services, Other Services</t>
  </si>
  <si>
    <t>2010Northwest Federal</t>
  </si>
  <si>
    <t>2010Northwest State</t>
  </si>
  <si>
    <t>2010Northwest Local</t>
  </si>
  <si>
    <t>2010Oshkosh-NeenahTransportation, Warehousing and Utilities</t>
  </si>
  <si>
    <t>2010Oshkosh-NeenahEducation and Health Services</t>
  </si>
  <si>
    <t>2010Oshkosh-NeenahInformation, Professional and Business Services, Other Services</t>
  </si>
  <si>
    <t>2010Oshkosh-Neenah Federal</t>
  </si>
  <si>
    <t>2010Oshkosh-Neenah State</t>
  </si>
  <si>
    <t>2010Oshkosh-Neenah Local</t>
  </si>
  <si>
    <t>2010RacineService Producing</t>
  </si>
  <si>
    <t>2010RacineConstruction, Mining and Natural Resources</t>
  </si>
  <si>
    <t>2010RacineTransportation, Warehousing and Utilities</t>
  </si>
  <si>
    <t>2010SheboyganEducation and Health Services</t>
  </si>
  <si>
    <t>2010SheboyganInformation, Professional and Business Services, Other Services</t>
  </si>
  <si>
    <t>2010Sheboygan Federal</t>
  </si>
  <si>
    <t>2010Sheboygan State</t>
  </si>
  <si>
    <t>2010Sheboygan Local</t>
  </si>
  <si>
    <t>2010WausauService Producing</t>
  </si>
  <si>
    <t>2010WausauConstruction, Mining and Natural Resources</t>
  </si>
  <si>
    <t>2010WausauTransportation, Warehousing and Utilities</t>
  </si>
  <si>
    <t>2010WausauEducation and Health Services</t>
  </si>
  <si>
    <t>2010WausauInformation, Professional and Business Services, Other Services</t>
  </si>
  <si>
    <t>2010Wausau Federal</t>
  </si>
  <si>
    <t>2010Wausau State</t>
  </si>
  <si>
    <t>2010Wausau Local</t>
  </si>
  <si>
    <t>2010AdamsService Producing</t>
  </si>
  <si>
    <t>2010WisconsinTotal Government</t>
  </si>
  <si>
    <t>2010AppletonTotal Nonfarm</t>
  </si>
  <si>
    <t>2010AppletonTotal Private</t>
  </si>
  <si>
    <t>2010AppletonGoods Producing</t>
  </si>
  <si>
    <t>2010AppletonManufacturing</t>
  </si>
  <si>
    <t>2010AppletonTrade</t>
  </si>
  <si>
    <t>2010AppletonFinancial Activities</t>
  </si>
  <si>
    <t>2010AppletonLeisure &amp; Hospitality</t>
  </si>
  <si>
    <t>2010AppletonTotal Government</t>
  </si>
  <si>
    <t>2010Eau ClaireTotal Nonfarm</t>
  </si>
  <si>
    <t>2010Eau ClaireTotal Private</t>
  </si>
  <si>
    <t>2010Eau ClaireGoods Producing</t>
  </si>
  <si>
    <t>2010Eau ClaireManufacturing</t>
  </si>
  <si>
    <t>2010Eau ClaireTrade</t>
  </si>
  <si>
    <t>2010Eau ClaireFinancial Activities</t>
  </si>
  <si>
    <t>2010Eau ClaireLeisure &amp; Hospitality</t>
  </si>
  <si>
    <t>2010Eau ClaireTotal Government</t>
  </si>
  <si>
    <t>2010Fond du LacTotal Nonfarm</t>
  </si>
  <si>
    <t>2010Fond du LacTotal Private</t>
  </si>
  <si>
    <t>2010Fond du LacGoods Producing</t>
  </si>
  <si>
    <t>2010Fond du LacManufacturing</t>
  </si>
  <si>
    <t>2010Fond du LacTrade</t>
  </si>
  <si>
    <t>2010Fond du LacFinancial Activities</t>
  </si>
  <si>
    <t>2010Fond du LacLeisure &amp; Hospitality</t>
  </si>
  <si>
    <t>2010Fond du LacTotal Government</t>
  </si>
  <si>
    <t>2010Green BayTotal Nonfarm</t>
  </si>
  <si>
    <t>2010Green BayTotal Private</t>
  </si>
  <si>
    <t>2010Green BayGoods Producing</t>
  </si>
  <si>
    <t>2010Green BayManufacturing</t>
  </si>
  <si>
    <t>2010Green BayTrade</t>
  </si>
  <si>
    <t xml:space="preserve">        Unemployment Rate (%)</t>
  </si>
  <si>
    <t>Non-Metro County Industry Employment Estimates</t>
  </si>
  <si>
    <t>2009DoorInformation, Professional and Business Services, Other Services</t>
  </si>
  <si>
    <t>2009Door Federal</t>
  </si>
  <si>
    <t>2009Door State</t>
  </si>
  <si>
    <t>2009Door Local</t>
  </si>
  <si>
    <t>2009DouglasService Producing</t>
  </si>
  <si>
    <t>2009DouglasConstruction, Mining and Natural Resources</t>
  </si>
  <si>
    <t>2009DouglasTransportation, Warehousing and Utilities</t>
  </si>
  <si>
    <t>2009DouglasEducation and Health Services</t>
  </si>
  <si>
    <t>2009DouglasInformation, Professional and Business Services, Other Services</t>
  </si>
  <si>
    <t>2009Douglas Federal</t>
  </si>
  <si>
    <t>2009Douglas State</t>
  </si>
  <si>
    <t>2009Douglas Local</t>
  </si>
  <si>
    <t>2009DunnService Producing</t>
  </si>
  <si>
    <t>2009DunnConstruction, Mining and Natural Resources</t>
  </si>
  <si>
    <t>2009DunnTransportation, Warehousing and Utilities</t>
  </si>
  <si>
    <t>2009DunnEducation and Health Services</t>
  </si>
  <si>
    <t>2009DunnInformation, Professional and Business Services, Other Services</t>
  </si>
  <si>
    <t>2009Dunn Federal</t>
  </si>
  <si>
    <t>2009Dunn State</t>
  </si>
  <si>
    <t>2009Dunn Local</t>
  </si>
  <si>
    <t>2009FlorenceService Producing</t>
  </si>
  <si>
    <t>2009FlorenceConstruction, Mining and Natural Resources</t>
  </si>
  <si>
    <t>2009FlorenceTransportation, Warehousing and Utilities</t>
  </si>
  <si>
    <t>2009FlorenceEducation and Health Services</t>
  </si>
  <si>
    <t>2009RuskManufacturing</t>
  </si>
  <si>
    <t>2009RichlandFinancial Activities</t>
  </si>
  <si>
    <t>2009RichlandLeisure &amp; Hospitality</t>
  </si>
  <si>
    <t>2009RichlandTotal Government</t>
  </si>
  <si>
    <t>2009RuskTotal Nonfarm</t>
  </si>
  <si>
    <t>2009RuskTotal Private</t>
  </si>
  <si>
    <t>2009RuskGoods Producing</t>
  </si>
  <si>
    <t>Southwest</t>
  </si>
  <si>
    <t>South Central</t>
  </si>
  <si>
    <t>2009La CrosseInformation, Professional and Business Services, Other Services</t>
  </si>
  <si>
    <t>2009La Crosse Federal</t>
  </si>
  <si>
    <t>2009La Crosse State</t>
  </si>
  <si>
    <t>2009La Crosse Local</t>
  </si>
  <si>
    <t>2009MadisonService Producing</t>
  </si>
  <si>
    <t>2009MadisonConstruction, Mining and Natural Resources</t>
  </si>
  <si>
    <t>2009MadisonTransportation, Warehousing and Utilities</t>
  </si>
  <si>
    <t>2009MadisonEducation and Health Services</t>
  </si>
  <si>
    <t>2009MadisonInformation, Professional and Business Services, Other Services</t>
  </si>
  <si>
    <t>2009Madison Federal</t>
  </si>
  <si>
    <t>2009Madison State</t>
  </si>
  <si>
    <t>2009CrawfordEducation and Health Services</t>
  </si>
  <si>
    <t>2009CrawfordInformation, Professional and Business Services, Other Services</t>
  </si>
  <si>
    <t>2009Crawford Federal</t>
  </si>
  <si>
    <t>2009Crawford State</t>
  </si>
  <si>
    <t>2009Crawford Local</t>
  </si>
  <si>
    <t>2009DodgeService Producing</t>
  </si>
  <si>
    <t>2009DodgeConstruction, Mining and Natural Resources</t>
  </si>
  <si>
    <t>2009DodgeTransportation, Warehousing and Utilities</t>
  </si>
  <si>
    <t>2009DodgeEducation and Health Services</t>
  </si>
  <si>
    <t>2009DodgeInformation, Professional and Business Services, Other Services</t>
  </si>
  <si>
    <t>2009Dodge Federal</t>
  </si>
  <si>
    <t>2009Dodge State</t>
  </si>
  <si>
    <t>2009Dodge Local</t>
  </si>
  <si>
    <t>2009DoorService Producing</t>
  </si>
  <si>
    <t>2009DoorConstruction, Mining and Natural Resources</t>
  </si>
  <si>
    <t>2009DoorTransportation, Warehousing and Utilities</t>
  </si>
  <si>
    <t>2009DoorEducation and Health Services</t>
  </si>
  <si>
    <t>2009RuskTrade</t>
  </si>
  <si>
    <t>2009RuskFinancial Activities</t>
  </si>
  <si>
    <t>2009RuskLeisure &amp; Hospitality</t>
  </si>
  <si>
    <t>2009RuskTotal Government</t>
  </si>
  <si>
    <t>2009St. CroixTotal Nonfarm</t>
  </si>
  <si>
    <t>2009St. CroixTotal Private</t>
  </si>
  <si>
    <t>2009St. CroixGoods Producing</t>
  </si>
  <si>
    <t>2009St. CroixManufacturing</t>
  </si>
  <si>
    <t>2009St. CroixTrade</t>
  </si>
  <si>
    <t>2009St. CroixFinancial Activities</t>
  </si>
  <si>
    <t>2009St. CroixLeisure &amp; Hospitality</t>
  </si>
  <si>
    <t>2009St. CroixTotal Government</t>
  </si>
  <si>
    <t>2009SaukTotal Nonfarm</t>
  </si>
  <si>
    <t>2009SaukTotal Private</t>
  </si>
  <si>
    <t>2009SaukGoods Producing</t>
  </si>
  <si>
    <t>2009SaukManufacturing</t>
  </si>
  <si>
    <t>2009SaukTrade</t>
  </si>
  <si>
    <t>2009SaukFinancial Activities</t>
  </si>
  <si>
    <t>2009SaukLeisure &amp; Hospitality</t>
  </si>
  <si>
    <t>2009SaukTotal Government</t>
  </si>
  <si>
    <t>2009SawyerTotal Nonfarm</t>
  </si>
  <si>
    <t>2009SawyerTotal Private</t>
  </si>
  <si>
    <t>2009SawyerGoods Producing</t>
  </si>
  <si>
    <t>2009SawyerManufacturing</t>
  </si>
  <si>
    <t>2009SawyerTrade</t>
  </si>
  <si>
    <t>2009SawyerFinancial Activities</t>
  </si>
  <si>
    <t>2009SawyerLeisure &amp; Hospitality</t>
  </si>
  <si>
    <t>2009SawyerTotal Government</t>
  </si>
  <si>
    <t>2009ShawanoTotal Nonfarm</t>
  </si>
  <si>
    <t>2009ShawanoTotal Private</t>
  </si>
  <si>
    <t>2009ShawanoGoods Producing</t>
  </si>
  <si>
    <t>2009ShawanoManufacturing</t>
  </si>
  <si>
    <t>2009ShawanoTrade</t>
  </si>
  <si>
    <t>2009ShawanoFinancial Activities</t>
  </si>
  <si>
    <t>2009ShawanoLeisure &amp; Hospitality</t>
  </si>
  <si>
    <t>2009ShawanoTotal Government</t>
  </si>
  <si>
    <t>2009TaylorTotal Nonfarm</t>
  </si>
  <si>
    <t>2009TaylorTotal Private</t>
  </si>
  <si>
    <t>2009TaylorGoods Producing</t>
  </si>
  <si>
    <t>2009TaylorManufacturing</t>
  </si>
  <si>
    <t>2009TaylorTrade</t>
  </si>
  <si>
    <t>2009TaylorFinancial Activities</t>
  </si>
  <si>
    <t>2009TaylorLeisure &amp; Hospitality</t>
  </si>
  <si>
    <t>2009TaylorTotal Government</t>
  </si>
  <si>
    <t>2009TrempealeauTotal Nonfarm</t>
  </si>
  <si>
    <t>2009TrempealeauTotal Private</t>
  </si>
  <si>
    <t>2009TrempealeauGoods Producing</t>
  </si>
  <si>
    <t>2009TrempealeauManufacturing</t>
  </si>
  <si>
    <t>2009TrempealeauTrade</t>
  </si>
  <si>
    <t>2009TrempealeauFinancial Activities</t>
  </si>
  <si>
    <t>2009TrempealeauLeisure &amp; Hospitality</t>
  </si>
  <si>
    <t>2009TrempealeauTotal Government</t>
  </si>
  <si>
    <t>2009VernonTotal Nonfarm</t>
  </si>
  <si>
    <t>2009VernonTotal Private</t>
  </si>
  <si>
    <t>2009VernonGoods Producing</t>
  </si>
  <si>
    <t>2009VernonManufacturing</t>
  </si>
  <si>
    <t>2009VernonTrade</t>
  </si>
  <si>
    <t>2009VernonFinancial Activities</t>
  </si>
  <si>
    <t>2009VernonLeisure &amp; Hospitality</t>
  </si>
  <si>
    <t>2009VernonTotal Government</t>
  </si>
  <si>
    <t>2009VilasTotal Nonfarm</t>
  </si>
  <si>
    <t>2009VilasTotal Private</t>
  </si>
  <si>
    <t>2009VilasGoods Producing</t>
  </si>
  <si>
    <t>2009VilasManufacturing</t>
  </si>
  <si>
    <t>2009VilasTrade</t>
  </si>
  <si>
    <t>2009VilasFinancial Activities</t>
  </si>
  <si>
    <t>2009VilasLeisure &amp; Hospitality</t>
  </si>
  <si>
    <t>2009VilasTotal Government</t>
  </si>
  <si>
    <t>2009WalworthTotal Nonfarm</t>
  </si>
  <si>
    <t>2009WalworthTotal Private</t>
  </si>
  <si>
    <t>2009WalworthGoods Producing</t>
  </si>
  <si>
    <t>Service Producing</t>
  </si>
  <si>
    <t>Construction, Mining and Natural Resources</t>
  </si>
  <si>
    <t>Transportation, Warehousing and Utilities</t>
  </si>
  <si>
    <t>Education and Health Services</t>
  </si>
  <si>
    <t>Information, Professional and Business Services, Other Services</t>
  </si>
  <si>
    <t xml:space="preserve"> Federal</t>
  </si>
  <si>
    <t xml:space="preserve"> State</t>
  </si>
  <si>
    <t xml:space="preserve"> Local</t>
  </si>
  <si>
    <t>2009Bay AreaTotal Nonfarm</t>
  </si>
  <si>
    <t>2009Bay AreaTotal Private</t>
  </si>
  <si>
    <t>2009Bay AreaGoods Producing</t>
  </si>
  <si>
    <t>2009Bay AreaManufacturing</t>
  </si>
  <si>
    <t>2009Bay AreaTrade</t>
  </si>
  <si>
    <t>2009Bay AreaFinancial Activities</t>
  </si>
  <si>
    <t>2009Bay AreaLeisure &amp; Hospitality</t>
  </si>
  <si>
    <t>2009Bay AreaTotal Government</t>
  </si>
  <si>
    <t>2009Fox ValleyTotal Nonfarm</t>
  </si>
  <si>
    <t>2009Fox ValleyTotal Private</t>
  </si>
  <si>
    <t>2009Fox ValleyGoods Producing</t>
  </si>
  <si>
    <t>2009Fox ValleyManufacturing</t>
  </si>
  <si>
    <t>2009Fox ValleyTrade</t>
  </si>
  <si>
    <t>2009Fox ValleyFinancial Activities</t>
  </si>
  <si>
    <t>2009Fox ValleyLeisure &amp; Hospitality</t>
  </si>
  <si>
    <t>2009Fox ValleyTotal Government</t>
  </si>
  <si>
    <t>2009North CentralTotal Nonfarm</t>
  </si>
  <si>
    <t>2009North CentralTotal Private</t>
  </si>
  <si>
    <t>2009North CentralGoods Producing</t>
  </si>
  <si>
    <t>2009North CentralManufacturing</t>
  </si>
  <si>
    <t>2009North CentralTrade</t>
  </si>
  <si>
    <t>2009North CentralFinancial Activities</t>
  </si>
  <si>
    <t>2009North CentralLeisure &amp; Hospitality</t>
  </si>
  <si>
    <t>2009North CentralTotal Government</t>
  </si>
  <si>
    <t>2009NorthwestTotal Nonfarm</t>
  </si>
  <si>
    <t>2009NorthwestTotal Private</t>
  </si>
  <si>
    <t>2009NorthwestGoods Producing</t>
  </si>
  <si>
    <t>2009NorthwestManufacturing</t>
  </si>
  <si>
    <t>2009NorthwestTrade</t>
  </si>
  <si>
    <t>2009NorthwestFinancial Activities</t>
  </si>
  <si>
    <t>2009NorthwestLeisure &amp; Hospitality</t>
  </si>
  <si>
    <t>2009NorthwestTotal Government</t>
  </si>
  <si>
    <t>2009SoutheastTotal Nonfarm</t>
  </si>
  <si>
    <t>2009SoutheastTotal Private</t>
  </si>
  <si>
    <t>2009SoutheastGoods Producing</t>
  </si>
  <si>
    <t>2010SoutheastService Producing</t>
  </si>
  <si>
    <t>2010SoutheastConstruction, Mining and Natural Resources</t>
  </si>
  <si>
    <t>2010SoutheastTransportation, Warehousing and Utilities</t>
  </si>
  <si>
    <t>2010SoutheastEducation and Health Services</t>
  </si>
  <si>
    <t>2010SoutheastInformation, Professional and Business Services, Other Services</t>
  </si>
  <si>
    <t>2010Southeast Federal</t>
  </si>
  <si>
    <t>2009MenomineeService Producing</t>
  </si>
  <si>
    <t>2009MenomineeConstruction, Mining and Natural Resources</t>
  </si>
  <si>
    <t>2009MenomineeTransportation, Warehousing and Utilities</t>
  </si>
  <si>
    <t>2009MenomineeEducation and Health Services</t>
  </si>
  <si>
    <t>2009MenomineeInformation, Professional and Business Services, Other Services</t>
  </si>
  <si>
    <t>2009Menominee Federal</t>
  </si>
  <si>
    <t>2009Menominee State</t>
  </si>
  <si>
    <t>2009Menominee Local</t>
  </si>
  <si>
    <t>2009MonroeService Producing</t>
  </si>
  <si>
    <t>2009MonroeConstruction, Mining and Natural Resources</t>
  </si>
  <si>
    <t>2009MonroeTransportation, Warehousing and Utilities</t>
  </si>
  <si>
    <t>2009MonroeEducation and Health Services</t>
  </si>
  <si>
    <t>2009MonroeInformation, Professional and Business Services, Other Services</t>
  </si>
  <si>
    <t>2009Monroe Federal</t>
  </si>
  <si>
    <t>2009Monroe State</t>
  </si>
  <si>
    <t>2009Monroe Local</t>
  </si>
  <si>
    <t>2009OneidaService Producing</t>
  </si>
  <si>
    <t>2009OneidaConstruction, Mining and Natural Resources</t>
  </si>
  <si>
    <t>2009OneidaTransportation, Warehousing and Utilities</t>
  </si>
  <si>
    <t>2009OneidaEducation and Health Services</t>
  </si>
  <si>
    <t>2009OneidaInformation, Professional and Business Services, Other Services</t>
  </si>
  <si>
    <t>2009Oneida Federal</t>
  </si>
  <si>
    <t>2009Oneida State</t>
  </si>
  <si>
    <t>2009Oneida Local</t>
  </si>
  <si>
    <t>2009PepinService Producing</t>
  </si>
  <si>
    <t>2009PepinConstruction, Mining and Natural Resources</t>
  </si>
  <si>
    <t>2009PepinTransportation, Warehousing and Utilities</t>
  </si>
  <si>
    <t>2009PepinEducation and Health Services</t>
  </si>
  <si>
    <t>2009PepinInformation, Professional and Business Services, Other Services</t>
  </si>
  <si>
    <t>2009Pepin Federal</t>
  </si>
  <si>
    <t>2009Pepin State</t>
  </si>
  <si>
    <t>2009Pepin Local</t>
  </si>
  <si>
    <t>2009PierceService Producing</t>
  </si>
  <si>
    <t>2009PierceConstruction, Mining and Natural Resources</t>
  </si>
  <si>
    <t>2009PierceTransportation, Warehousing and Utilities</t>
  </si>
  <si>
    <t>2009PierceEducation and Health Services</t>
  </si>
  <si>
    <t>2009PierceInformation, Professional and Business Services, Other Services</t>
  </si>
  <si>
    <t>2009Pierce Federal</t>
  </si>
  <si>
    <t>2009Pierce State</t>
  </si>
  <si>
    <t>2009Pierce Local</t>
  </si>
  <si>
    <t>2009PolkService Producing</t>
  </si>
  <si>
    <t>2009PolkConstruction, Mining and Natural Resources</t>
  </si>
  <si>
    <t>2009PolkTransportation, Warehousing and Utilities</t>
  </si>
  <si>
    <t>2009PolkEducation and Health Services</t>
  </si>
  <si>
    <t>2009PolkInformation, Professional and Business Services, Other Services</t>
  </si>
  <si>
    <t>2009Polk Federal</t>
  </si>
  <si>
    <t>2009Polk State</t>
  </si>
  <si>
    <t>2009Polk Local</t>
  </si>
  <si>
    <t>2009PortageService Producing</t>
  </si>
  <si>
    <t>2009PortageConstruction, Mining and Natural Resources</t>
  </si>
  <si>
    <t>2009PortageTransportation, Warehousing and Utilities</t>
  </si>
  <si>
    <t>2009PortageEducation and Health Services</t>
  </si>
  <si>
    <t>2009PortageInformation, Professional and Business Services, Other Services</t>
  </si>
  <si>
    <t>2009Portage Federal</t>
  </si>
  <si>
    <t>2009Portage State</t>
  </si>
  <si>
    <t>2009Portage Local</t>
  </si>
  <si>
    <t>2009PriceService Producing</t>
  </si>
  <si>
    <t>2009PriceConstruction, Mining and Natural Resources</t>
  </si>
  <si>
    <t>2009PriceTransportation, Warehousing and Utilities</t>
  </si>
  <si>
    <t>2009PriceEducation and Health Services</t>
  </si>
  <si>
    <t>2009PriceInformation, Professional and Business Services, Other Services</t>
  </si>
  <si>
    <t>2009Price Federal</t>
  </si>
  <si>
    <t>2009Price State</t>
  </si>
  <si>
    <t>2009Price Local</t>
  </si>
  <si>
    <t>2009RichlandService Producing</t>
  </si>
  <si>
    <t>2009RichlandConstruction, Mining and Natural Resources</t>
  </si>
  <si>
    <t>2009RichlandTransportation, Warehousing and Utilities</t>
  </si>
  <si>
    <t>2009RichlandEducation and Health Services</t>
  </si>
  <si>
    <t>2009RichlandInformation, Professional and Business Services, Other Services</t>
  </si>
  <si>
    <t>2009Richland Federal</t>
  </si>
  <si>
    <t>2009Richland State</t>
  </si>
  <si>
    <t>2009Richland Local</t>
  </si>
  <si>
    <t>2009RuskService Producing</t>
  </si>
  <si>
    <t>2009RuskConstruction, Mining and Natural Resources</t>
  </si>
  <si>
    <t>2009RuskTransportation, Warehousing and Utilities</t>
  </si>
  <si>
    <t>2009RuskEducation and Health Services</t>
  </si>
  <si>
    <t>2009RuskInformation, Professional and Business Services, Other Services</t>
  </si>
  <si>
    <t>2009Rusk Federal</t>
  </si>
  <si>
    <t>2009Rusk State</t>
  </si>
  <si>
    <t>2009Rusk Local</t>
  </si>
  <si>
    <t>2009St. CroixService Producing</t>
  </si>
  <si>
    <t>2009St. CroixConstruction, Mining and Natural Resources</t>
  </si>
  <si>
    <t>2009St. CroixTransportation, Warehousing and Utilities</t>
  </si>
  <si>
    <t>2009St. CroixEducation and Health Services</t>
  </si>
  <si>
    <t>2009St. CroixInformation, Professional and Business Services, Other Services</t>
  </si>
  <si>
    <t>2009St. Croix Federal</t>
  </si>
  <si>
    <t>2009St. Croix State</t>
  </si>
  <si>
    <t>2009St. Croix Local</t>
  </si>
  <si>
    <t>2009SaukService Producing</t>
  </si>
  <si>
    <t>2009SaukConstruction, Mining and Natural Resources</t>
  </si>
  <si>
    <t>2009SaukTransportation, Warehousing and Utilities</t>
  </si>
  <si>
    <t>2009SaukEducation and Health Services</t>
  </si>
  <si>
    <t>2009SaukInformation, Professional and Business Services, Other Services</t>
  </si>
  <si>
    <t>2009Sauk Federal</t>
  </si>
  <si>
    <t>2009Sauk State</t>
  </si>
  <si>
    <t>2009Sauk Local</t>
  </si>
  <si>
    <t>2009SawyerService Producing</t>
  </si>
  <si>
    <t>2009SawyerConstruction, Mining and Natural Resources</t>
  </si>
  <si>
    <t>2009WesternGoods Producing</t>
  </si>
  <si>
    <t>2009WesternManufacturing</t>
  </si>
  <si>
    <t>2009WesternTrade</t>
  </si>
  <si>
    <t>2009WesternFinancial Activities</t>
  </si>
  <si>
    <t>2009WesternLeisure &amp; Hospitality</t>
  </si>
  <si>
    <t>2009WesternTotal Government</t>
  </si>
  <si>
    <t>2009WisconsinTotal Nonfarm</t>
  </si>
  <si>
    <t>2009WisconsinTotal Private</t>
  </si>
  <si>
    <t>2009WisconsinGoods Producing</t>
  </si>
  <si>
    <t>2009WisconsinManufacturing</t>
  </si>
  <si>
    <t>2009WisconsinTrade</t>
  </si>
  <si>
    <t>2009WisconsinFinancial Activities</t>
  </si>
  <si>
    <t>2009WisconsinLeisure &amp; Hospitality</t>
  </si>
  <si>
    <t>2009WisconsinTotal Government</t>
  </si>
  <si>
    <t>2009AppletonTotal Nonfarm</t>
  </si>
  <si>
    <t>2009AppletonTotal Private</t>
  </si>
  <si>
    <t>2009AppletonGoods Producing</t>
  </si>
  <si>
    <t>2009AppletonManufacturing</t>
  </si>
  <si>
    <t>2009AppletonTrade</t>
  </si>
  <si>
    <t>2009AppletonFinancial Activities</t>
  </si>
  <si>
    <t>2009AppletonLeisure &amp; Hospitality</t>
  </si>
  <si>
    <t>2009AppletonTotal Government</t>
  </si>
  <si>
    <t>2009Eau ClaireTotal Nonfarm</t>
  </si>
  <si>
    <t>2009Eau ClaireTotal Private</t>
  </si>
  <si>
    <t>2009Eau ClaireGoods Producing</t>
  </si>
  <si>
    <t>2009Eau ClaireManufacturing</t>
  </si>
  <si>
    <t>2009Eau ClaireTrade</t>
  </si>
  <si>
    <t>2009Eau ClaireFinancial Activities</t>
  </si>
  <si>
    <t>2009Eau ClaireLeisure &amp; Hospitality</t>
  </si>
  <si>
    <t>2009Eau ClaireTotal Government</t>
  </si>
  <si>
    <t>2009GrantFinancial Activities</t>
  </si>
  <si>
    <t>2009GrantLeisure &amp; Hospitality</t>
  </si>
  <si>
    <t>2009Green BayGoods Producing</t>
  </si>
  <si>
    <t>2009Green BayManufacturing</t>
  </si>
  <si>
    <t>2009Green BayTrade</t>
  </si>
  <si>
    <t>2009Green BayFinancial Activities</t>
  </si>
  <si>
    <t>2009Green BayLeisure &amp; Hospitality</t>
  </si>
  <si>
    <t>2009Green BayTotal Government</t>
  </si>
  <si>
    <t>2009JanesvilleTotal Nonfarm</t>
  </si>
  <si>
    <t>2009JanesvilleTotal Private</t>
  </si>
  <si>
    <t>2009JanesvilleGoods Producing</t>
  </si>
  <si>
    <t>2009JanesvilleManufacturing</t>
  </si>
  <si>
    <t>2009JanesvilleTrade</t>
  </si>
  <si>
    <t>2009JanesvilleFinancial Activities</t>
  </si>
  <si>
    <t>2009JanesvilleLeisure &amp; Hospitality</t>
  </si>
  <si>
    <t>2009JanesvilleTotal Government</t>
  </si>
  <si>
    <t>2009La CrosseTotal Nonfarm</t>
  </si>
  <si>
    <t>2009La CrosseTotal Private</t>
  </si>
  <si>
    <t>2009La CrosseGoods Producing</t>
  </si>
  <si>
    <t>2009La CrosseManufacturing</t>
  </si>
  <si>
    <t>2009La CrosseTrade</t>
  </si>
  <si>
    <t>2010Green BayFinancial Activities</t>
  </si>
  <si>
    <t>2010Green BayLeisure &amp; Hospitality</t>
  </si>
  <si>
    <t>2010Green BayTotal Government</t>
  </si>
  <si>
    <t>2010JanesvilleTotal Nonfarm</t>
  </si>
  <si>
    <t>2010JanesvilleTotal Private</t>
  </si>
  <si>
    <t>2010JanesvilleGoods Producing</t>
  </si>
  <si>
    <t>2010JanesvilleManufacturing</t>
  </si>
  <si>
    <t>2010JanesvilleTrade</t>
  </si>
  <si>
    <t>2010JanesvilleFinancial Activities</t>
  </si>
  <si>
    <t>2010JanesvilleLeisure &amp; Hospitality</t>
  </si>
  <si>
    <t>2010JanesvilleTotal Government</t>
  </si>
  <si>
    <t>2010La CrosseTotal Nonfarm</t>
  </si>
  <si>
    <t>2010La CrosseTotal Private</t>
  </si>
  <si>
    <t>2010La CrosseGoods Producing</t>
  </si>
  <si>
    <t>2010La CrosseManufacturing</t>
  </si>
  <si>
    <t>2010La CrosseTrade</t>
  </si>
  <si>
    <t>2010La CrosseFinancial Activities</t>
  </si>
  <si>
    <t>2010La CrosseLeisure &amp; Hospitality</t>
  </si>
  <si>
    <t>2010La CrosseTotal Government</t>
  </si>
  <si>
    <t>2010MadisonTotal Nonfarm</t>
  </si>
  <si>
    <t>2010MadisonTotal Private</t>
  </si>
  <si>
    <t>2010MadisonGoods Producing</t>
  </si>
  <si>
    <t>2010MadisonManufacturing</t>
  </si>
  <si>
    <t>2010MadisonTrade</t>
  </si>
  <si>
    <t>2010MadisonFinancial Activities</t>
  </si>
  <si>
    <t>2010MadisonLeisure &amp; Hospitality</t>
  </si>
  <si>
    <t>2010MadisonTotal Government</t>
  </si>
  <si>
    <t>2010ForestTotal Private</t>
  </si>
  <si>
    <t>2010ForestGoods Producing</t>
  </si>
  <si>
    <t>2010ForestManufacturing</t>
  </si>
  <si>
    <t>2010ForestTrade</t>
  </si>
  <si>
    <t>2010ForestFinancial Activities</t>
  </si>
  <si>
    <t>2010ForestLeisure &amp; Hospitality</t>
  </si>
  <si>
    <t>2010ForestTotal Government</t>
  </si>
  <si>
    <t>2010GrantTotal Nonfarm</t>
  </si>
  <si>
    <t>2010GrantTotal Private</t>
  </si>
  <si>
    <t>2010GrantGoods Producing</t>
  </si>
  <si>
    <t>2010GrantManufacturing</t>
  </si>
  <si>
    <t>2010GrantTrade</t>
  </si>
  <si>
    <t>2010GrantFinancial Activities</t>
  </si>
  <si>
    <t>2010GrantLeisure &amp; Hospitality</t>
  </si>
  <si>
    <t>2010GrantTotal Government</t>
  </si>
  <si>
    <t>2010GreenTotal Nonfarm</t>
  </si>
  <si>
    <t>2010GreenTotal Private</t>
  </si>
  <si>
    <t>2010GreenGoods Producing</t>
  </si>
  <si>
    <t>2010GreenManufacturing</t>
  </si>
  <si>
    <t>2010GreenTrade</t>
  </si>
  <si>
    <t>2010GreenFinancial Activities</t>
  </si>
  <si>
    <t>2010GreenLeisure &amp; Hospitality</t>
  </si>
  <si>
    <t>2010GreenTotal Government</t>
  </si>
  <si>
    <t>2010Green LakeTotal Nonfarm</t>
  </si>
  <si>
    <t>2010Green LakeTotal Private</t>
  </si>
  <si>
    <t>2010Green LakeGoods Producing</t>
  </si>
  <si>
    <t>2010Green LakeManufacturing</t>
  </si>
  <si>
    <t>2010Green LakeTrade</t>
  </si>
  <si>
    <t>2010Green LakeFinancial Activities</t>
  </si>
  <si>
    <t>2010Green LakeLeisure &amp; Hospitality</t>
  </si>
  <si>
    <t>2010Green LakeTotal Government</t>
  </si>
  <si>
    <t>2010IronTotal Nonfarm</t>
  </si>
  <si>
    <t>2010IronTotal Private</t>
  </si>
  <si>
    <t>2010IronGoods Producing</t>
  </si>
  <si>
    <t>2010IronManufacturing</t>
  </si>
  <si>
    <t>2010IronTrade</t>
  </si>
  <si>
    <t>2010IronFinancial Activities</t>
  </si>
  <si>
    <t>2010IronLeisure &amp; Hospitality</t>
  </si>
  <si>
    <t>2010IronTotal Government</t>
  </si>
  <si>
    <t>2010JacksonTotal Nonfarm</t>
  </si>
  <si>
    <t>2010JacksonTotal Private</t>
  </si>
  <si>
    <t>2010JacksonGoods Producing</t>
  </si>
  <si>
    <t>2010JacksonManufacturing</t>
  </si>
  <si>
    <t>2010JacksonTrade</t>
  </si>
  <si>
    <t>2010JacksonFinancial Activities</t>
  </si>
  <si>
    <t>2010JacksonLeisure &amp; Hospitality</t>
  </si>
  <si>
    <t>2010JacksonTotal Government</t>
  </si>
  <si>
    <t>2010JeffersonTotal Nonfarm</t>
  </si>
  <si>
    <t>2010JeffersonTotal Private</t>
  </si>
  <si>
    <t>2010JeffersonGoods Producing</t>
  </si>
  <si>
    <t>2010JeffersonManufacturing</t>
  </si>
  <si>
    <t>2010JeffersonTrade</t>
  </si>
  <si>
    <t>2009Milwaukee-Waukesha-West AllisLeisure &amp; Hospitality</t>
  </si>
  <si>
    <t>2009Milwaukee-Waukesha-West AllisTotal Government</t>
  </si>
  <si>
    <t>2010SouthwestTransportation, Warehousing and Utilities</t>
  </si>
  <si>
    <t>2010SouthwestEducation and Health Services</t>
  </si>
  <si>
    <t>2010SouthwestInformation, Professional and Business Services, Other Services</t>
  </si>
  <si>
    <t>2010Southwest Federal</t>
  </si>
  <si>
    <t>2010Southwest State</t>
  </si>
  <si>
    <t>2010Southwest Local</t>
  </si>
  <si>
    <t>2010West CentralService Producing</t>
  </si>
  <si>
    <t>2010West CentralConstruction, Mining and Natural Resources</t>
  </si>
  <si>
    <t>2010West CentralTransportation, Warehousing and Utilities</t>
  </si>
  <si>
    <t>2010West CentralEducation and Health Services</t>
  </si>
  <si>
    <t>2010West CentralInformation, Professional and Business Services, Other Services</t>
  </si>
  <si>
    <t>2010West Central Federal</t>
  </si>
  <si>
    <t>2010West Central State</t>
  </si>
  <si>
    <t>2010West Central Local</t>
  </si>
  <si>
    <t>2010WesternService Producing</t>
  </si>
  <si>
    <t>2010WesternConstruction, Mining and Natural Resources</t>
  </si>
  <si>
    <t>2010WesternTransportation, Warehousing and Utilities</t>
  </si>
  <si>
    <t>2010WesternEducation and Health Services</t>
  </si>
  <si>
    <t>2010WesternInformation, Professional and Business Services, Other Services</t>
  </si>
  <si>
    <t>2010Western Federal</t>
  </si>
  <si>
    <t>2010Western State</t>
  </si>
  <si>
    <t>2010Western Local</t>
  </si>
  <si>
    <t>2010WisconsinService Producing</t>
  </si>
  <si>
    <t>2010WisconsinConstruction, Mining and Natural Resources</t>
  </si>
  <si>
    <t>2010WisconsinTransportation, Warehousing and Utilities</t>
  </si>
  <si>
    <t>2010WisconsinEducation and Health Services</t>
  </si>
  <si>
    <t>2010WisconsinInformation, Professional and Business Services, Other Services</t>
  </si>
  <si>
    <t>2010Wisconsin Federal</t>
  </si>
  <si>
    <t>2010Wisconsin State</t>
  </si>
  <si>
    <t>2010Wisconsin Local</t>
  </si>
  <si>
    <t>2010AppletonService Producing</t>
  </si>
  <si>
    <t>2010AppletonConstruction, Mining and Natural Resources</t>
  </si>
  <si>
    <t>2010AppletonTransportation, Warehousing and Utilities</t>
  </si>
  <si>
    <t>2010AppletonEducation and Health Services</t>
  </si>
  <si>
    <t>2010AppletonInformation, Professional and Business Services, Other Services</t>
  </si>
  <si>
    <t>2010Appleton Federal</t>
  </si>
  <si>
    <t>2010Appleton State</t>
  </si>
  <si>
    <t>2010Appleton Local</t>
  </si>
  <si>
    <t>2010Eau ClaireService Producing</t>
  </si>
  <si>
    <t>2010Eau ClaireConstruction, Mining and Natural Resources</t>
  </si>
  <si>
    <t>2010Eau ClaireTransportation, Warehousing and Utilities</t>
  </si>
  <si>
    <t>2010Eau ClaireEducation and Health Services</t>
  </si>
  <si>
    <t>2010Eau ClaireInformation, Professional and Business Services, Other Services</t>
  </si>
  <si>
    <t>2010Eau Claire Federal</t>
  </si>
  <si>
    <t>2010Eau Claire State</t>
  </si>
  <si>
    <t>2010Eau Claire Local</t>
  </si>
  <si>
    <t>2010Fond du LacService Producing</t>
  </si>
  <si>
    <t>2010Fond du LacConstruction, Mining and Natural Resources</t>
  </si>
  <si>
    <t>2010Fond du LacTransportation, Warehousing and Utilities</t>
  </si>
  <si>
    <t>2010Fond du LacEducation and Health Services</t>
  </si>
  <si>
    <t>2010Fond du LacInformation, Professional and Business Services, Other Services</t>
  </si>
  <si>
    <t>2010Fond du Lac Federal</t>
  </si>
  <si>
    <t>2010Fond du Lac State</t>
  </si>
  <si>
    <t>2010Fond du Lac Local</t>
  </si>
  <si>
    <t>2010Green BayService Producing</t>
  </si>
  <si>
    <t>2010Green BayConstruction, Mining and Natural Resources</t>
  </si>
  <si>
    <t>2010Green BayTransportation, Warehousing and Utilities</t>
  </si>
  <si>
    <t>2010Green BayEducation and Health Services</t>
  </si>
  <si>
    <t>2010Green BayInformation, Professional and Business Services, Other Services</t>
  </si>
  <si>
    <t>2010Green Bay Federal</t>
  </si>
  <si>
    <t>2010Green Bay State</t>
  </si>
  <si>
    <t>2010Green Bay Local</t>
  </si>
  <si>
    <t>2010JanesvilleService Producing</t>
  </si>
  <si>
    <t>2010JanesvilleConstruction, Mining and Natural Resources</t>
  </si>
  <si>
    <t>2010JanesvilleTransportation, Warehousing and Utilities</t>
  </si>
  <si>
    <t>2010JanesvilleEducation and Health Services</t>
  </si>
  <si>
    <t>2010JanesvilleInformation, Professional and Business Services, Other Services</t>
  </si>
  <si>
    <t>2010Janesville Federal</t>
  </si>
  <si>
    <t>2009GrantTotal Government</t>
  </si>
  <si>
    <t>2009GreenTotal Nonfarm</t>
  </si>
  <si>
    <t>2009GreenTotal Private</t>
  </si>
  <si>
    <t>2009GreenGoods Producing</t>
  </si>
  <si>
    <t>2009GreenManufacturing</t>
  </si>
  <si>
    <t>2009GreenTrade</t>
  </si>
  <si>
    <t>2009GreenFinancial Activities</t>
  </si>
  <si>
    <t>2009GreenLeisure &amp; Hospitality</t>
  </si>
  <si>
    <t>2009GreenTotal Government</t>
  </si>
  <si>
    <t>2009Green LakeTotal Nonfarm</t>
  </si>
  <si>
    <t>2009Green LakeTotal Private</t>
  </si>
  <si>
    <t>2009Green LakeGoods Producing</t>
  </si>
  <si>
    <t>2009Green LakeManufacturing</t>
  </si>
  <si>
    <t>2009Green LakeTrade</t>
  </si>
  <si>
    <t xml:space="preserve">Source: WI DWD, Local Area Unemployment Statistics </t>
  </si>
  <si>
    <r>
      <t>FOX VALLEY WDA-4</t>
    </r>
    <r>
      <rPr>
        <sz val="10"/>
        <color indexed="10"/>
        <rFont val="Tw Cen MT"/>
        <family val="2"/>
      </rPr>
      <t>**</t>
    </r>
  </si>
  <si>
    <r>
      <t>BAY AREA WDA-5</t>
    </r>
    <r>
      <rPr>
        <sz val="10"/>
        <color indexed="10"/>
        <rFont val="Tw Cen MT"/>
        <family val="2"/>
      </rPr>
      <t>**</t>
    </r>
  </si>
  <si>
    <r>
      <t xml:space="preserve">** In 2013, </t>
    </r>
    <r>
      <rPr>
        <b/>
        <sz val="9"/>
        <color indexed="10"/>
        <rFont val="Arial"/>
        <family val="2"/>
      </rPr>
      <t>Outagamie County</t>
    </r>
    <r>
      <rPr>
        <sz val="9"/>
        <color indexed="10"/>
        <rFont val="Arial"/>
        <family val="2"/>
      </rPr>
      <t xml:space="preserve"> moved from</t>
    </r>
    <r>
      <rPr>
        <b/>
        <sz val="9"/>
        <color indexed="10"/>
        <rFont val="Arial"/>
        <family val="2"/>
      </rPr>
      <t xml:space="preserve"> Fox Valley WDA-4</t>
    </r>
    <r>
      <rPr>
        <sz val="9"/>
        <color indexed="10"/>
        <rFont val="Arial"/>
        <family val="2"/>
      </rPr>
      <t xml:space="preserve"> to </t>
    </r>
    <r>
      <rPr>
        <b/>
        <sz val="9"/>
        <color indexed="10"/>
        <rFont val="Arial"/>
        <family val="2"/>
      </rPr>
      <t>Bay Area WDA-5</t>
    </r>
    <r>
      <rPr>
        <sz val="9"/>
        <color indexed="10"/>
        <rFont val="Arial"/>
        <family val="2"/>
      </rPr>
      <t>.  The large changes in labor force, employment, and unemployment levels in those regions reflect that re-structuring.</t>
    </r>
  </si>
  <si>
    <t>Benchmarked in 2017, preliminary until Aprl 21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</si>
</sst>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%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##,###,##0"/>
    <numFmt numFmtId="173" formatCode="#0.0"/>
  </numFmts>
  <fonts count="65">
    <font>
      <sz val="12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0"/>
      <name val="Tw Cen MT"/>
      <family val="2"/>
    </font>
    <font>
      <sz val="8"/>
      <color indexed="10"/>
      <name val="Arial"/>
      <family val="2"/>
    </font>
    <font>
      <sz val="9"/>
      <color indexed="17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sz val="9"/>
      <color indexed="16"/>
      <name val="Arial"/>
      <family val="2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0"/>
      <color indexed="10"/>
      <name val="Tw Cen MT"/>
      <family val="2"/>
    </font>
    <font>
      <sz val="8"/>
      <color indexed="8"/>
      <name val="Tw Cen MT"/>
      <family val="0"/>
    </font>
    <font>
      <sz val="5.75"/>
      <color indexed="8"/>
      <name val="Tw Cen MT"/>
      <family val="0"/>
    </font>
    <font>
      <sz val="7.1"/>
      <color indexed="8"/>
      <name val="Tw Cen MT"/>
      <family val="0"/>
    </font>
    <font>
      <sz val="2.25"/>
      <color indexed="8"/>
      <name val="Tw Cen MT"/>
      <family val="0"/>
    </font>
    <font>
      <sz val="5.7"/>
      <color indexed="8"/>
      <name val="Tw Cen MT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Segoe UI"/>
      <family val="2"/>
    </font>
    <font>
      <sz val="11"/>
      <color indexed="8"/>
      <name val="Tw Cen MT"/>
      <family val="0"/>
    </font>
    <font>
      <sz val="3"/>
      <color indexed="8"/>
      <name val="Tw Cen MT"/>
      <family val="0"/>
    </font>
    <font>
      <sz val="9"/>
      <color indexed="10"/>
      <name val="Times New Roman"/>
      <family val="0"/>
    </font>
    <font>
      <b/>
      <sz val="10"/>
      <color indexed="10"/>
      <name val="Times New Roman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47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7" fillId="32" borderId="7" applyNumberFormat="0" applyFont="0" applyAlignment="0" applyProtection="0"/>
    <xf numFmtId="0" fontId="60" fillId="27" borderId="8" applyNumberFormat="0" applyAlignment="0" applyProtection="0"/>
    <xf numFmtId="9" fontId="4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9" fillId="0" borderId="0" xfId="58" applyFont="1">
      <alignment/>
      <protection/>
    </xf>
    <xf numFmtId="0" fontId="9" fillId="0" borderId="0" xfId="58" applyFont="1" applyAlignment="1">
      <alignment horizontal="left"/>
      <protection/>
    </xf>
    <xf numFmtId="0" fontId="1" fillId="33" borderId="0" xfId="0" applyFont="1" applyFill="1" applyAlignment="1">
      <alignment horizontal="right" wrapText="1" inden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 horizontal="right"/>
    </xf>
    <xf numFmtId="0" fontId="12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3" fontId="5" fillId="34" borderId="0" xfId="0" applyNumberFormat="1" applyFont="1" applyFill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 horizontal="left" wrapText="1" indent="1"/>
    </xf>
    <xf numFmtId="0" fontId="11" fillId="34" borderId="0" xfId="0" applyFont="1" applyFill="1" applyAlignment="1">
      <alignment/>
    </xf>
    <xf numFmtId="0" fontId="5" fillId="34" borderId="10" xfId="0" applyFont="1" applyFill="1" applyBorder="1" applyAlignment="1">
      <alignment/>
    </xf>
    <xf numFmtId="0" fontId="13" fillId="34" borderId="0" xfId="0" applyFont="1" applyFill="1" applyAlignment="1">
      <alignment/>
    </xf>
    <xf numFmtId="0" fontId="6" fillId="34" borderId="0" xfId="0" applyFont="1" applyFill="1" applyAlignment="1">
      <alignment horizontal="left"/>
    </xf>
    <xf numFmtId="0" fontId="5" fillId="34" borderId="0" xfId="0" applyFont="1" applyFill="1" applyAlignment="1">
      <alignment horizontal="left" indent="1"/>
    </xf>
    <xf numFmtId="0" fontId="5" fillId="0" borderId="0" xfId="0" applyFont="1" applyFill="1" applyAlignment="1">
      <alignment/>
    </xf>
    <xf numFmtId="0" fontId="14" fillId="0" borderId="0" xfId="0" applyFont="1" applyAlignment="1">
      <alignment horizontal="center" vertical="center"/>
    </xf>
    <xf numFmtId="0" fontId="15" fillId="34" borderId="0" xfId="0" applyFont="1" applyFill="1" applyAlignment="1">
      <alignment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NumberFormat="1" applyFont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9" fillId="0" borderId="0" xfId="58" applyFont="1">
      <alignment/>
      <protection/>
    </xf>
    <xf numFmtId="3" fontId="11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3" fontId="13" fillId="34" borderId="0" xfId="0" applyNumberFormat="1" applyFont="1" applyFill="1" applyAlignment="1">
      <alignment horizontal="center" vertical="center"/>
    </xf>
    <xf numFmtId="166" fontId="13" fillId="34" borderId="0" xfId="62" applyNumberFormat="1" applyFont="1" applyFill="1" applyAlignment="1">
      <alignment/>
    </xf>
    <xf numFmtId="1" fontId="13" fillId="34" borderId="0" xfId="62" applyNumberFormat="1" applyFont="1" applyFill="1" applyAlignment="1">
      <alignment/>
    </xf>
    <xf numFmtId="0" fontId="6" fillId="34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3" fontId="5" fillId="34" borderId="0" xfId="0" applyNumberFormat="1" applyFont="1" applyFill="1" applyAlignment="1">
      <alignment horizontal="left" vertical="center"/>
    </xf>
    <xf numFmtId="0" fontId="9" fillId="34" borderId="0" xfId="0" applyFont="1" applyFill="1" applyBorder="1" applyAlignment="1">
      <alignment horizontal="left" vertical="top" wrapText="1"/>
    </xf>
    <xf numFmtId="3" fontId="5" fillId="34" borderId="0" xfId="0" applyNumberFormat="1" applyFont="1" applyFill="1" applyAlignment="1">
      <alignment horizontal="right"/>
    </xf>
    <xf numFmtId="3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0" fontId="9" fillId="0" borderId="0" xfId="58" applyNumberFormat="1" applyFont="1" applyAlignment="1">
      <alignment horizontal="left"/>
      <protection/>
    </xf>
    <xf numFmtId="0" fontId="9" fillId="0" borderId="0" xfId="58" applyNumberFormat="1" applyFont="1">
      <alignment/>
      <protection/>
    </xf>
    <xf numFmtId="0" fontId="5" fillId="34" borderId="0" xfId="0" applyFont="1" applyFill="1" applyAlignment="1">
      <alignment wrapText="1"/>
    </xf>
    <xf numFmtId="167" fontId="4" fillId="0" borderId="0" xfId="42" applyNumberFormat="1" applyFont="1" applyAlignment="1">
      <alignment/>
    </xf>
    <xf numFmtId="167" fontId="0" fillId="0" borderId="0" xfId="0" applyNumberFormat="1" applyAlignment="1">
      <alignment/>
    </xf>
    <xf numFmtId="0" fontId="5" fillId="34" borderId="0" xfId="0" applyFont="1" applyFill="1" applyBorder="1" applyAlignment="1">
      <alignment horizontal="left" vertical="center"/>
    </xf>
    <xf numFmtId="164" fontId="5" fillId="34" borderId="0" xfId="0" applyNumberFormat="1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11" fillId="34" borderId="0" xfId="0" applyFont="1" applyFill="1" applyAlignment="1">
      <alignment horizontal="left"/>
    </xf>
    <xf numFmtId="172" fontId="24" fillId="0" borderId="11" xfId="0" applyNumberFormat="1" applyFont="1" applyBorder="1" applyAlignment="1">
      <alignment horizontal="right"/>
    </xf>
    <xf numFmtId="172" fontId="24" fillId="0" borderId="0" xfId="0" applyNumberFormat="1" applyFont="1" applyBorder="1" applyAlignment="1">
      <alignment horizontal="right"/>
    </xf>
    <xf numFmtId="173" fontId="24" fillId="0" borderId="12" xfId="0" applyNumberFormat="1" applyFont="1" applyBorder="1" applyAlignment="1">
      <alignment horizontal="right"/>
    </xf>
    <xf numFmtId="0" fontId="5" fillId="34" borderId="0" xfId="0" applyFont="1" applyFill="1" applyAlignment="1">
      <alignment horizontal="left" vertical="center" wrapText="1"/>
    </xf>
    <xf numFmtId="0" fontId="6" fillId="34" borderId="0" xfId="0" applyFont="1" applyFill="1" applyBorder="1" applyAlignment="1">
      <alignment horizontal="left" vertical="center" wrapText="1"/>
    </xf>
    <xf numFmtId="0" fontId="6" fillId="34" borderId="0" xfId="0" applyFont="1" applyFill="1" applyAlignment="1">
      <alignment horizontal="left" vertical="center" wrapText="1"/>
    </xf>
    <xf numFmtId="164" fontId="12" fillId="34" borderId="0" xfId="0" applyNumberFormat="1" applyFont="1" applyFill="1" applyBorder="1" applyAlignment="1">
      <alignment horizontal="center" wrapText="1"/>
    </xf>
    <xf numFmtId="0" fontId="5" fillId="34" borderId="0" xfId="0" applyFont="1" applyFill="1" applyAlignment="1">
      <alignment horizontal="left" wrapText="1"/>
    </xf>
    <xf numFmtId="0" fontId="11" fillId="34" borderId="0" xfId="0" applyFont="1" applyFill="1" applyBorder="1" applyAlignment="1">
      <alignment horizontal="left" vertical="top" wrapText="1" indent="1"/>
    </xf>
    <xf numFmtId="0" fontId="12" fillId="34" borderId="0" xfId="0" applyFont="1" applyFill="1" applyAlignment="1">
      <alignment horizontal="center" wrapText="1"/>
    </xf>
    <xf numFmtId="0" fontId="6" fillId="34" borderId="0" xfId="0" applyFont="1" applyFill="1" applyAlignment="1">
      <alignment horizontal="right" wrapText="1"/>
    </xf>
    <xf numFmtId="0" fontId="1" fillId="33" borderId="0" xfId="0" applyFont="1" applyFill="1" applyAlignment="1">
      <alignment horizontal="right"/>
    </xf>
    <xf numFmtId="0" fontId="64" fillId="34" borderId="0" xfId="0" applyFont="1" applyFill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laus02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475"/>
          <c:w val="0.98225"/>
          <c:h val="0.94525"/>
        </c:manualLayout>
      </c:layout>
      <c:lineChart>
        <c:grouping val="standard"/>
        <c:varyColors val="0"/>
        <c:ser>
          <c:idx val="1"/>
          <c:order val="0"/>
          <c:tx>
            <c:strRef>
              <c:f>'QL Table'!$R$7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'QL Table'!$S$3:$AD$3</c:f>
              <c:strCache/>
            </c:strRef>
          </c:cat>
          <c:val>
            <c:numRef>
              <c:f>'QL Table'!$S$7:$AD$7</c:f>
              <c:numCache/>
            </c:numRef>
          </c:val>
          <c:smooth val="0"/>
        </c:ser>
        <c:ser>
          <c:idx val="2"/>
          <c:order val="1"/>
          <c:tx>
            <c:strRef>
              <c:f>'QL Table'!$R$8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'QL Table'!$S$3:$AD$3</c:f>
              <c:strCache/>
            </c:strRef>
          </c:cat>
          <c:val>
            <c:numRef>
              <c:f>'QL Table'!$S$8:$AD$8</c:f>
              <c:numCache/>
            </c:numRef>
          </c:val>
          <c:smooth val="0"/>
        </c:ser>
        <c:marker val="1"/>
        <c:axId val="36374955"/>
        <c:axId val="58939140"/>
      </c:lineChart>
      <c:catAx>
        <c:axId val="36374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58939140"/>
        <c:crosses val="autoZero"/>
        <c:auto val="1"/>
        <c:lblOffset val="100"/>
        <c:tickLblSkip val="1"/>
        <c:noMultiLvlLbl val="0"/>
      </c:catAx>
      <c:valAx>
        <c:axId val="58939140"/>
        <c:scaling>
          <c:orientation val="minMax"/>
          <c:min val="0.02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36374955"/>
        <c:crossesAt val="1"/>
        <c:crossBetween val="between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05"/>
          <c:y val="0.81525"/>
          <c:w val="0.67575"/>
          <c:h val="0.07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'QL Table'!$R$10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'QL Table'!$S$3:$AD$4</c:f>
              <c:multiLvlStrCache/>
            </c:multiLvlStrRef>
          </c:cat>
          <c:val>
            <c:numRef>
              <c:f>'QL Table'!$S$10:$AD$10</c:f>
            </c:numRef>
          </c:val>
          <c:smooth val="0"/>
        </c:ser>
        <c:ser>
          <c:idx val="2"/>
          <c:order val="1"/>
          <c:tx>
            <c:strRef>
              <c:f>'QL Table'!$R$11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'QL Table'!$S$3:$AD$4</c:f>
              <c:multiLvlStrCache/>
            </c:multiLvlStrRef>
          </c:cat>
          <c:val>
            <c:numRef>
              <c:f>'QL Table'!$S$11:$AD$11</c:f>
            </c:numRef>
          </c:val>
          <c:smooth val="0"/>
        </c:ser>
        <c:marker val="1"/>
        <c:axId val="60690213"/>
        <c:axId val="9341006"/>
      </c:lineChart>
      <c:catAx>
        <c:axId val="60690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41006"/>
        <c:crossesAt val="0"/>
        <c:auto val="1"/>
        <c:lblOffset val="100"/>
        <c:tickLblSkip val="1"/>
        <c:noMultiLvlLbl val="0"/>
      </c:catAx>
      <c:valAx>
        <c:axId val="93410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902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0.177</cdr:x>
      <cdr:y>-0.00125</cdr:y>
    </cdr:from>
    <cdr:to>
      <cdr:x>0.8325</cdr:x>
      <cdr:y>0.08725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0"/>
          <a:ext cx="21145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Unemployment rate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-0.01775</cdr:y>
    </cdr:from>
    <cdr:to>
      <cdr:x>0.74875</cdr:x>
      <cdr:y>0.09225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2581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300" b="0" i="0" u="none" baseline="0">
              <a:solidFill>
                <a:srgbClr val="000000"/>
              </a:solidFill>
            </a:rPr>
            <a:t>Total nonfarm jobs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2362200</xdr:colOff>
      <xdr:row>0</xdr:row>
      <xdr:rowOff>47625</xdr:rowOff>
    </xdr:from>
    <xdr:to>
      <xdr:col>2</xdr:col>
      <xdr:colOff>2362200</xdr:colOff>
      <xdr:row>0</xdr:row>
      <xdr:rowOff>361950</xdr:rowOff>
    </xdr:to>
    <xdr:sp>
      <xdr:nvSpPr>
        <xdr:cNvPr id="1" name="Line 14"/>
        <xdr:cNvSpPr>
          <a:spLocks/>
        </xdr:cNvSpPr>
      </xdr:nvSpPr>
      <xdr:spPr>
        <a:xfrm>
          <a:off x="2362200" y="47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9</xdr:col>
      <xdr:colOff>19050</xdr:colOff>
      <xdr:row>2</xdr:row>
      <xdr:rowOff>0</xdr:rowOff>
    </xdr:from>
    <xdr:to>
      <xdr:col>15</xdr:col>
      <xdr:colOff>447675</xdr:colOff>
      <xdr:row>30</xdr:row>
      <xdr:rowOff>9525</xdr:rowOff>
    </xdr:to>
    <xdr:graphicFrame>
      <xdr:nvGraphicFramePr>
        <xdr:cNvPr id="2" name="Chart 48"/>
        <xdr:cNvGraphicFramePr/>
      </xdr:nvGraphicFramePr>
      <xdr:xfrm>
        <a:off x="5429250" y="476250"/>
        <a:ext cx="322897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47625</xdr:colOff>
      <xdr:row>16</xdr:row>
      <xdr:rowOff>104775</xdr:rowOff>
    </xdr:from>
    <xdr:to>
      <xdr:col>15</xdr:col>
      <xdr:colOff>695325</xdr:colOff>
      <xdr:row>26</xdr:row>
      <xdr:rowOff>161925</xdr:rowOff>
    </xdr:to>
    <xdr:graphicFrame>
      <xdr:nvGraphicFramePr>
        <xdr:cNvPr id="3" name="Chart 52"/>
        <xdr:cNvGraphicFramePr/>
      </xdr:nvGraphicFramePr>
      <xdr:xfrm>
        <a:off x="5457825" y="1495425"/>
        <a:ext cx="344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1133475</xdr:colOff>
      <xdr:row>9</xdr:row>
      <xdr:rowOff>209550</xdr:rowOff>
    </xdr:from>
    <xdr:to>
      <xdr:col>3</xdr:col>
      <xdr:colOff>209550</xdr:colOff>
      <xdr:row>11</xdr:row>
      <xdr:rowOff>76200</xdr:rowOff>
    </xdr:to>
    <xdr:sp>
      <xdr:nvSpPr>
        <xdr:cNvPr id="4" name="Text Box 54"/>
        <xdr:cNvSpPr txBox="1">
          <a:spLocks noChangeArrowheads="1"/>
        </xdr:cNvSpPr>
      </xdr:nvSpPr>
      <xdr:spPr>
        <a:xfrm>
          <a:off x="1133475" y="1495425"/>
          <a:ext cx="1504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Please note that these estimates lag by an additional month</a:t>
          </a:r>
        </a:p>
      </xdr:txBody>
    </xdr:sp>
    <xdr:clientData/>
  </xdr:twoCellAnchor>
  <xdr:twoCellAnchor>
    <xdr:from>
      <xdr:col>2</xdr:col>
      <xdr:colOff>1162050</xdr:colOff>
      <xdr:row>11</xdr:row>
      <xdr:rowOff>123825</xdr:rowOff>
    </xdr:from>
    <xdr:to>
      <xdr:col>3</xdr:col>
      <xdr:colOff>95250</xdr:colOff>
      <xdr:row>17</xdr:row>
      <xdr:rowOff>133350</xdr:rowOff>
    </xdr:to>
    <xdr:sp>
      <xdr:nvSpPr>
        <xdr:cNvPr id="5" name="Text Box 55"/>
        <xdr:cNvSpPr txBox="1">
          <a:spLocks noChangeArrowheads="1"/>
        </xdr:cNvSpPr>
      </xdr:nvSpPr>
      <xdr:spPr>
        <a:xfrm>
          <a:off x="1162050" y="1495425"/>
          <a:ext cx="1362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Nonfarm data are currently in the process of being benchmarked. This section will be updated as soon as new data are available.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7"/>
  <sheetViews>
    <sheetView showGridLines="0" tabSelected="1" zoomScalePageLayoutView="0" workbookViewId="0" topLeftCell="C1">
      <selection activeCell="G45" sqref="G45"/>
    </sheetView>
  </sheetViews>
  <sheetFormatPr defaultColWidth="9.00390625" defaultRowHeight="15.75"/>
  <cols>
    <col min="1" max="1" width="9.75390625" style="1" hidden="1" customWidth="1"/>
    <col min="2" max="2" width="23.375" style="1" hidden="1" customWidth="1"/>
    <col min="3" max="3" width="31.875" style="1" customWidth="1"/>
    <col min="4" max="4" width="9.625" style="1" customWidth="1"/>
    <col min="5" max="5" width="8.00390625" style="1" customWidth="1"/>
    <col min="6" max="6" width="29.625" style="1" hidden="1" customWidth="1"/>
    <col min="7" max="7" width="7.875" style="1" customWidth="1"/>
    <col min="8" max="8" width="6.875" style="1" customWidth="1"/>
    <col min="9" max="9" width="6.75390625" style="1" customWidth="1"/>
    <col min="10" max="10" width="0.74609375" style="1" customWidth="1"/>
    <col min="11" max="11" width="9.00390625" style="1" hidden="1" customWidth="1"/>
    <col min="12" max="15" width="9.00390625" style="1" customWidth="1"/>
    <col min="16" max="16" width="10.375" style="1" customWidth="1"/>
    <col min="17" max="18" width="9.00390625" style="1" customWidth="1"/>
    <col min="19" max="31" width="8.375" style="12" customWidth="1"/>
    <col min="32" max="42" width="9.00390625" style="12" customWidth="1"/>
    <col min="43" max="16384" width="9.00390625" style="1" customWidth="1"/>
  </cols>
  <sheetData>
    <row r="1" spans="3:42" ht="28.5" customHeight="1">
      <c r="C1" s="9" t="s">
        <v>295</v>
      </c>
      <c r="D1" s="68" t="s">
        <v>1548</v>
      </c>
      <c r="E1" s="66">
        <f>IF($C$2="South Central","Note: South Central labor jobs estimates include Iowa County, which is inextricably linked to the Madison metropolitan area.",IF($C$2="Southwest","Note: Southwest jobs etimates exclude Iowa County, which is inextricably tied to the Madison metropolitan area.",""))</f>
      </c>
      <c r="F1" s="66"/>
      <c r="G1" s="66"/>
      <c r="H1" s="66"/>
      <c r="I1" s="66"/>
      <c r="J1" s="66"/>
      <c r="K1" s="66"/>
      <c r="L1" s="66"/>
      <c r="M1" s="66"/>
      <c r="N1" s="12"/>
      <c r="O1" s="27"/>
      <c r="P1" s="27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N1" s="1"/>
      <c r="AO1" s="1"/>
      <c r="AP1" s="1"/>
    </row>
    <row r="2" spans="3:42" ht="9" customHeight="1">
      <c r="C2" s="69" t="s">
        <v>1490</v>
      </c>
      <c r="D2" s="68"/>
      <c r="E2" s="43"/>
      <c r="F2" s="43"/>
      <c r="G2" s="43"/>
      <c r="H2" s="67" t="s">
        <v>1874</v>
      </c>
      <c r="I2" s="67"/>
      <c r="J2" s="43"/>
      <c r="K2" s="43"/>
      <c r="L2" s="43"/>
      <c r="M2" s="43"/>
      <c r="N2" s="1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N2" s="1"/>
      <c r="AO2" s="1"/>
      <c r="AP2" s="1"/>
    </row>
    <row r="3" spans="3:35" ht="12.75" customHeight="1">
      <c r="C3" s="69"/>
      <c r="D3" s="13" t="s">
        <v>1892</v>
      </c>
      <c r="E3" s="13" t="s">
        <v>1891</v>
      </c>
      <c r="F3" s="40"/>
      <c r="G3" s="40" t="str">
        <f>+D3</f>
        <v>Dec</v>
      </c>
      <c r="H3" s="67"/>
      <c r="I3" s="67"/>
      <c r="J3" s="41"/>
      <c r="K3" s="42" t="s">
        <v>1875</v>
      </c>
      <c r="L3" s="41"/>
      <c r="M3" s="41"/>
      <c r="N3" s="12"/>
      <c r="O3" s="12"/>
      <c r="P3" s="12"/>
      <c r="Q3" s="22"/>
      <c r="R3" s="22"/>
      <c r="S3" s="37" t="s">
        <v>1875</v>
      </c>
      <c r="T3" s="37" t="s">
        <v>1878</v>
      </c>
      <c r="U3" s="37" t="s">
        <v>1879</v>
      </c>
      <c r="V3" s="37" t="s">
        <v>1884</v>
      </c>
      <c r="W3" s="37" t="s">
        <v>1886</v>
      </c>
      <c r="X3" s="37" t="s">
        <v>1888</v>
      </c>
      <c r="Y3" s="37" t="s">
        <v>1889</v>
      </c>
      <c r="Z3" s="37" t="s">
        <v>1873</v>
      </c>
      <c r="AA3" s="37" t="s">
        <v>1872</v>
      </c>
      <c r="AB3" s="37" t="s">
        <v>1890</v>
      </c>
      <c r="AC3" s="37" t="s">
        <v>1891</v>
      </c>
      <c r="AD3" s="37" t="s">
        <v>1892</v>
      </c>
      <c r="AE3" s="22"/>
      <c r="AG3" s="22"/>
      <c r="AH3" s="22"/>
      <c r="AI3" s="22"/>
    </row>
    <row r="4" spans="1:35" ht="11.25" customHeight="1">
      <c r="A4" s="2" t="s">
        <v>1490</v>
      </c>
      <c r="B4" s="2"/>
      <c r="C4" s="15" t="s">
        <v>1876</v>
      </c>
      <c r="D4" s="16">
        <v>2017</v>
      </c>
      <c r="E4" s="16">
        <v>2017</v>
      </c>
      <c r="F4" s="16"/>
      <c r="G4" s="16">
        <v>2016</v>
      </c>
      <c r="H4" s="14" t="s">
        <v>1488</v>
      </c>
      <c r="I4" s="14" t="s">
        <v>1877</v>
      </c>
      <c r="J4" s="12"/>
      <c r="K4" s="12" t="s">
        <v>1878</v>
      </c>
      <c r="L4" s="12"/>
      <c r="M4" s="12"/>
      <c r="N4" s="12"/>
      <c r="O4" s="12"/>
      <c r="P4" s="1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G4" s="22"/>
      <c r="AH4" s="22"/>
      <c r="AI4" s="22"/>
    </row>
    <row r="5" spans="1:35" ht="1.5" customHeight="1">
      <c r="A5" s="46" t="s">
        <v>1493</v>
      </c>
      <c r="B5" s="2"/>
      <c r="C5" s="12"/>
      <c r="D5" s="12"/>
      <c r="E5" s="12"/>
      <c r="F5" s="12"/>
      <c r="G5" s="12"/>
      <c r="H5" s="12"/>
      <c r="I5" s="12"/>
      <c r="J5" s="12"/>
      <c r="K5" s="12" t="s">
        <v>1879</v>
      </c>
      <c r="L5" s="12"/>
      <c r="M5" s="12"/>
      <c r="N5" s="12"/>
      <c r="O5" s="12"/>
      <c r="P5" s="1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G5" s="22"/>
      <c r="AH5" s="22"/>
      <c r="AI5" s="22"/>
    </row>
    <row r="6" spans="1:35" ht="15" customHeight="1">
      <c r="A6" s="46" t="s">
        <v>1496</v>
      </c>
      <c r="B6" s="2" t="str">
        <f>CONCATENATE(D$4,"LF",C$2)</f>
        <v>2017LFWisconsin</v>
      </c>
      <c r="C6" s="23" t="s">
        <v>1883</v>
      </c>
      <c r="D6" s="17">
        <f>INDEX(laus!$A:$P,MATCH($B6,laus!$A:$A,),MATCH(D$3,laus!$A$1:$P$1,))</f>
        <v>3150289</v>
      </c>
      <c r="E6" s="17">
        <f>INDEX(laus!$A:$P,MATCH($B6,laus!$A:$A,),MATCH(E$3,laus!$A$1:$P$1,))</f>
        <v>3172610</v>
      </c>
      <c r="F6" s="18" t="str">
        <f>CONCATENATE(G$4,"LF",C$2)</f>
        <v>2016LFWisconsin</v>
      </c>
      <c r="G6" s="17">
        <f>INDEX(laus!$A:$P,MATCH($F6,laus!$A:$A,),MATCH(G$3,laus!$A$1:$P$1,))</f>
        <v>3098335</v>
      </c>
      <c r="H6" s="17">
        <f>+D6-E6</f>
        <v>-22321</v>
      </c>
      <c r="I6" s="17">
        <f>+D6-G6</f>
        <v>51954</v>
      </c>
      <c r="J6" s="12"/>
      <c r="K6" s="12" t="s">
        <v>1884</v>
      </c>
      <c r="L6" s="12"/>
      <c r="M6" s="12"/>
      <c r="N6" s="12"/>
      <c r="O6" s="12"/>
      <c r="P6" s="1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G6" s="22"/>
      <c r="AH6" s="22"/>
      <c r="AI6" s="22"/>
    </row>
    <row r="7" spans="1:38" ht="12.75" customHeight="1">
      <c r="A7" s="46" t="s">
        <v>1499</v>
      </c>
      <c r="B7" s="2" t="str">
        <f>CONCATENATE(D$4,"EM",C$2)</f>
        <v>2017EMWisconsin</v>
      </c>
      <c r="C7" s="24" t="s">
        <v>1885</v>
      </c>
      <c r="D7" s="17">
        <f>INDEX(laus!$A:$P,MATCH($B7,laus!$A:$A,),MATCH(D$3,laus!$A$1:$P$1,))</f>
        <v>3066238</v>
      </c>
      <c r="E7" s="17">
        <f>INDEX(laus!$A:$P,MATCH($B7,laus!$A:$A,),MATCH(E$3,laus!$A$1:$P$1,))</f>
        <v>3086916</v>
      </c>
      <c r="F7" s="18" t="str">
        <f>CONCATENATE(G$4,"EM",C$2)</f>
        <v>2016EMWisconsin</v>
      </c>
      <c r="G7" s="17">
        <f>INDEX(laus!$A:$P,MATCH($F7,laus!$A:$A,),MATCH(G$3,laus!$A$1:$P$1,))</f>
        <v>2983504</v>
      </c>
      <c r="H7" s="17">
        <f>+D7-E7</f>
        <v>-20678</v>
      </c>
      <c r="I7" s="17">
        <f>+D7-G7</f>
        <v>82734</v>
      </c>
      <c r="J7" s="12"/>
      <c r="K7" s="12" t="s">
        <v>1886</v>
      </c>
      <c r="L7" s="12"/>
      <c r="M7" s="12"/>
      <c r="N7" s="12"/>
      <c r="O7" s="12"/>
      <c r="P7" s="12"/>
      <c r="Q7" s="22"/>
      <c r="R7" s="22">
        <v>2016</v>
      </c>
      <c r="S7" s="38">
        <f>(INDEX(laus!$A$1:$P$703,MATCH($F9,laus!$A:$A,),MATCH(S$3,laus!$A$1:$P$1,)))*0.01</f>
        <v>0.047</v>
      </c>
      <c r="T7" s="38">
        <f>(INDEX(laus!$A$1:$P$703,MATCH($F9,laus!$A:$A,),MATCH(T$3,laus!$A$1:$P$1,)))*0.01</f>
        <v>0.049</v>
      </c>
      <c r="U7" s="38">
        <f>(INDEX(laus!$A$1:$P$703,MATCH($F9,laus!$A:$A,),MATCH(U$3,laus!$A$1:$P$1,)))*0.01</f>
        <v>0.047</v>
      </c>
      <c r="V7" s="38">
        <f>(INDEX(laus!$A$1:$P$703,MATCH($F9,laus!$A:$A,),MATCH(V$3,laus!$A$1:$P$1,)))*0.01</f>
        <v>0.040999999999999995</v>
      </c>
      <c r="W7" s="38">
        <f>(INDEX(laus!$A$1:$P$703,MATCH($F9,laus!$A:$A,),MATCH(W$3,laus!$A$1:$P$1,)))*0.01</f>
        <v>0.038</v>
      </c>
      <c r="X7" s="38">
        <f>(INDEX(laus!$A$1:$P$703,MATCH($F9,laus!$A:$A,),MATCH(X$3,laus!$A$1:$P$1,)))*0.01</f>
        <v>0.045</v>
      </c>
      <c r="Y7" s="38">
        <f>(INDEX(laus!$A$1:$P$703,MATCH($F9,laus!$A:$A,),MATCH(Y$3,laus!$A$1:$P$1,)))*0.01</f>
        <v>0.042</v>
      </c>
      <c r="Z7" s="38">
        <f>(INDEX(laus!$A$1:$P$703,MATCH($F9,laus!$A:$A,),MATCH(Z$3,laus!$A$1:$P$1,)))*0.01</f>
        <v>0.04</v>
      </c>
      <c r="AA7" s="38">
        <f>(INDEX(laus!$A$1:$P$703,MATCH($F9,laus!$A:$A,),MATCH(AA$3,laus!$A$1:$P$1,)))*0.01</f>
        <v>0.038</v>
      </c>
      <c r="AB7" s="38">
        <f>(INDEX(laus!$A$1:$P$703,MATCH($F9,laus!$A:$A,),MATCH(AB$3,laus!$A$1:$P$1,)))*0.01</f>
        <v>0.037000000000000005</v>
      </c>
      <c r="AC7" s="38">
        <f>(INDEX(laus!$A$1:$P$703,MATCH($F9,laus!$A:$A,),MATCH(AC$3,laus!$A$1:$P$1,)))*0.01</f>
        <v>0.037000000000000005</v>
      </c>
      <c r="AD7" s="38">
        <f>(INDEX(laus!$A$1:$P$703,MATCH($F9,laus!$A:$A,),MATCH(AD$3,laus!$A$1:$P$1,)))*0.01</f>
        <v>0.037000000000000005</v>
      </c>
      <c r="AE7" s="38"/>
      <c r="AF7" s="38"/>
      <c r="AG7" s="38"/>
      <c r="AH7" s="38"/>
      <c r="AI7" s="38"/>
      <c r="AJ7" s="38"/>
      <c r="AK7" s="38"/>
      <c r="AL7" s="38"/>
    </row>
    <row r="8" spans="1:35" ht="12.75" customHeight="1">
      <c r="A8" s="46" t="s">
        <v>1501</v>
      </c>
      <c r="B8" s="2" t="str">
        <f>CONCATENATE(D$4,"UN",C$2)</f>
        <v>2017UNWisconsin</v>
      </c>
      <c r="C8" s="24" t="s">
        <v>1887</v>
      </c>
      <c r="D8" s="17">
        <f>INDEX(laus!$A:$P,MATCH($B8,laus!$A:$A,),MATCH(D$3,laus!$A$1:$P$1,))</f>
        <v>84051</v>
      </c>
      <c r="E8" s="17">
        <f>INDEX(laus!$A:$P,MATCH($B8,laus!$A:$A,),MATCH(E$3,laus!$A$1:$P$1,))</f>
        <v>85694</v>
      </c>
      <c r="F8" s="18" t="str">
        <f>CONCATENATE(G$4,"Un",C$2)</f>
        <v>2016UnWisconsin</v>
      </c>
      <c r="G8" s="17">
        <f>INDEX(laus!$A:$P,MATCH($F8,laus!$A:$A,),MATCH(G$3,laus!$A$1:$P$1,))</f>
        <v>114831</v>
      </c>
      <c r="H8" s="17">
        <f>+D8-E8</f>
        <v>-1643</v>
      </c>
      <c r="I8" s="17">
        <f>+D8-G8</f>
        <v>-30780</v>
      </c>
      <c r="J8" s="12"/>
      <c r="K8" s="12" t="s">
        <v>1888</v>
      </c>
      <c r="L8" s="12"/>
      <c r="M8" s="12"/>
      <c r="N8" s="12"/>
      <c r="O8" s="12"/>
      <c r="P8" s="12"/>
      <c r="Q8" s="22"/>
      <c r="R8" s="39">
        <v>2017</v>
      </c>
      <c r="S8" s="38">
        <f>(INDEX(laus!$A:$P,MATCH($B9,laus!$A:$A,),MATCH(S$3,laus!$A$1:$P$1,)))*0.01</f>
        <v>0.042</v>
      </c>
      <c r="T8" s="38">
        <f>(INDEX(laus!$A:$P,MATCH($B9,laus!$A:$A,),MATCH(T$3,laus!$A$1:$P$1,)))*0.01</f>
        <v>0.045</v>
      </c>
      <c r="U8" s="38">
        <f>(INDEX(laus!$A:$P,MATCH($B9,laus!$A:$A,),MATCH(U$3,laus!$A$1:$P$1,)))*0.01</f>
        <v>0.037000000000000005</v>
      </c>
      <c r="V8" s="38">
        <f>(INDEX(laus!$A:$P,MATCH($B9,laus!$A:$A,),MATCH(V$3,laus!$A$1:$P$1,)))*0.01</f>
        <v>0.03</v>
      </c>
      <c r="W8" s="38">
        <f>(INDEX(laus!$A:$P,MATCH($B9,laus!$A:$A,),MATCH(W$3,laus!$A$1:$P$1,)))*0.01</f>
        <v>0.027999999999999997</v>
      </c>
      <c r="X8" s="38">
        <f>(INDEX(laus!$A:$P,MATCH($B9,laus!$A:$A,),MATCH(X$3,laus!$A$1:$P$1,)))*0.01</f>
        <v>0.035</v>
      </c>
      <c r="Y8" s="38">
        <f>(INDEX(laus!$A:$P,MATCH($B9,laus!$A:$A,),MATCH(Y$3,laus!$A$1:$P$1,)))*0.01</f>
        <v>0.034</v>
      </c>
      <c r="Z8" s="38">
        <f>(INDEX(laus!$A:$P,MATCH($B9,laus!$A:$A,),MATCH(Z$3,laus!$A$1:$P$1,)))*0.01</f>
        <v>0.034</v>
      </c>
      <c r="AA8" s="38">
        <f>(INDEX(laus!$A:$P,MATCH($B9,laus!$A:$A,),MATCH(AA$3,laus!$A$1:$P$1,)))*0.01</f>
        <v>0.03</v>
      </c>
      <c r="AB8" s="38">
        <f>(INDEX(laus!$A:$P,MATCH($B9,laus!$A:$A,),MATCH(AB$3,laus!$A$1:$P$1,)))*0.01</f>
        <v>0.027999999999999997</v>
      </c>
      <c r="AC8" s="38">
        <f>(INDEX(laus!$A:$P,MATCH($B9,laus!$A:$A,),MATCH(AC$3,laus!$A$1:$P$1,)))*0.01</f>
        <v>0.027000000000000003</v>
      </c>
      <c r="AD8" s="38">
        <f>(INDEX(laus!$A:$P,MATCH($B9,laus!$A:$A,),MATCH(AD$3,laus!$A$1:$P$1,)))*0.01</f>
        <v>0.027000000000000003</v>
      </c>
      <c r="AE8" s="38"/>
      <c r="AG8" s="22"/>
      <c r="AH8" s="22"/>
      <c r="AI8" s="22"/>
    </row>
    <row r="9" spans="1:35" ht="14.25" customHeight="1">
      <c r="A9" s="46" t="s">
        <v>291</v>
      </c>
      <c r="B9" s="2" t="str">
        <f>CONCATENATE(D$4,"RT",C$2)</f>
        <v>2017RTWisconsin</v>
      </c>
      <c r="C9" s="54" t="s">
        <v>1993</v>
      </c>
      <c r="D9" s="55">
        <f>INDEX(laus!$A:$P,MATCH($B9,laus!$A:$A,),MATCH(D$3,laus!$A$1:$P$1,))</f>
        <v>2.7</v>
      </c>
      <c r="E9" s="55">
        <f>INDEX(laus!$A:$P,MATCH($B9,laus!$A:$A,),MATCH(E$3,laus!$A$1:$P$1,))</f>
        <v>2.7</v>
      </c>
      <c r="F9" s="56" t="str">
        <f>CONCATENATE(G$4,"RT",C$2)</f>
        <v>2016RTWisconsin</v>
      </c>
      <c r="G9" s="55">
        <f>INDEX(laus!$A:$P,MATCH($F9,laus!$A:$A,),MATCH(G$3,laus!$A$1:$P$1,))</f>
        <v>3.7</v>
      </c>
      <c r="H9" s="55">
        <f>+D9-E9</f>
        <v>0</v>
      </c>
      <c r="I9" s="55">
        <f>+D9-G9</f>
        <v>-1</v>
      </c>
      <c r="J9" s="18"/>
      <c r="K9" s="18" t="s">
        <v>1889</v>
      </c>
      <c r="L9" s="18"/>
      <c r="M9" s="12"/>
      <c r="N9" s="12"/>
      <c r="O9" s="12"/>
      <c r="P9" s="1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G9" s="22"/>
      <c r="AH9" s="22"/>
      <c r="AI9" s="22"/>
    </row>
    <row r="10" spans="1:35" ht="23.25" customHeight="1" hidden="1">
      <c r="A10" s="46" t="s">
        <v>1503</v>
      </c>
      <c r="B10" s="2" t="str">
        <f>CONCATENATE(D$4,C$2,"Total Nonfarm")</f>
        <v>2017WisconsinTotal Nonfarm</v>
      </c>
      <c r="C10" s="62" t="s">
        <v>1994</v>
      </c>
      <c r="D10" s="13" t="s">
        <v>1872</v>
      </c>
      <c r="E10" s="40" t="s">
        <v>1873</v>
      </c>
      <c r="F10" s="40"/>
      <c r="G10" s="40" t="str">
        <f>+D10</f>
        <v>Sep</v>
      </c>
      <c r="H10" s="64" t="s">
        <v>1874</v>
      </c>
      <c r="I10" s="64"/>
      <c r="J10" s="12"/>
      <c r="K10" s="12" t="s">
        <v>1873</v>
      </c>
      <c r="L10" s="12"/>
      <c r="M10" s="12"/>
      <c r="N10" s="12"/>
      <c r="O10" s="12"/>
      <c r="P10" s="12"/>
      <c r="Q10" s="12"/>
      <c r="R10" s="12">
        <v>2009</v>
      </c>
      <c r="S10" s="17" t="e">
        <f>INDEX(NFWS!$A$1:$R$2465,MATCH($F12,NFWS!$A$1:$A$2465,),MATCH(S$3,NFWS!$A$1:$R$1,))</f>
        <v>#N/A</v>
      </c>
      <c r="T10" s="17" t="e">
        <f>INDEX(NFWS!$A$1:$R$2465,MATCH($F12,NFWS!$A$1:$A$2465,),MATCH(T$3,NFWS!$A$1:$R$1,))</f>
        <v>#N/A</v>
      </c>
      <c r="U10" s="17" t="e">
        <f>INDEX(NFWS!$A$1:$R$2465,MATCH($F12,NFWS!$A$1:$A$2465,),MATCH(U$3,NFWS!$A$1:$R$1,))</f>
        <v>#N/A</v>
      </c>
      <c r="V10" s="17" t="e">
        <f>INDEX(NFWS!$A$1:$R$2465,MATCH($F12,NFWS!$A$1:$A$2465,),MATCH(V$3,NFWS!$A$1:$R$1,))</f>
        <v>#N/A</v>
      </c>
      <c r="W10" s="17" t="e">
        <f>INDEX(NFWS!$A$1:$R$2465,MATCH($F12,NFWS!$A$1:$A$2465,),MATCH(W$3,NFWS!$A$1:$R$1,))</f>
        <v>#N/A</v>
      </c>
      <c r="X10" s="17" t="e">
        <f>INDEX(NFWS!$A$1:$R$2465,MATCH($F12,NFWS!$A$1:$A$2465,),MATCH(X$3,NFWS!$A$1:$R$1,))</f>
        <v>#N/A</v>
      </c>
      <c r="Y10" s="17" t="e">
        <f>INDEX(NFWS!$A$1:$R$2465,MATCH($F12,NFWS!$A$1:$A$2465,),MATCH(Y$3,NFWS!$A$1:$R$1,))</f>
        <v>#N/A</v>
      </c>
      <c r="Z10" s="17" t="e">
        <f>INDEX(NFWS!$A$1:$R$2465,MATCH($F12,NFWS!$A$1:$A$2465,),MATCH(Z$3,NFWS!$A$1:$R$1,))</f>
        <v>#N/A</v>
      </c>
      <c r="AA10" s="17" t="e">
        <f>INDEX(NFWS!$A$1:$R$2465,MATCH($F12,NFWS!$A$1:$A$2465,),MATCH(AA$3,NFWS!$A$1:$R$1,))</f>
        <v>#N/A</v>
      </c>
      <c r="AB10" s="17" t="e">
        <f>INDEX(NFWS!$A$1:$R$2465,MATCH($F12,NFWS!$A$1:$A$2465,),MATCH(AB$3,NFWS!$A$1:$R$1,))</f>
        <v>#N/A</v>
      </c>
      <c r="AC10" s="17" t="e">
        <f>INDEX(NFWS!$A$1:$R$2465,MATCH($F12,NFWS!$A$1:$A$2465,),MATCH(AC$3,NFWS!$A$1:$R$1,))</f>
        <v>#N/A</v>
      </c>
      <c r="AD10" s="17" t="e">
        <f>INDEX(NFWS!$A$1:$R$2465,MATCH($F12,NFWS!$A$1:$A$2465,),MATCH(AD$3,NFWS!$A$1:$R$1,))</f>
        <v>#N/A</v>
      </c>
      <c r="AG10" s="22"/>
      <c r="AH10" s="22"/>
      <c r="AI10" s="22"/>
    </row>
    <row r="11" spans="1:35" ht="12.75" customHeight="1" hidden="1">
      <c r="A11" s="46" t="s">
        <v>1506</v>
      </c>
      <c r="B11" s="2" t="str">
        <f aca="true" t="shared" si="0" ref="B11:B25">CONCATENATE(D$4,C$2,C13)</f>
        <v>2017WisconsinTotal Private</v>
      </c>
      <c r="C11" s="63"/>
      <c r="D11" s="16">
        <v>2010</v>
      </c>
      <c r="E11" s="16">
        <v>2010</v>
      </c>
      <c r="F11" s="16"/>
      <c r="G11" s="16">
        <v>2009</v>
      </c>
      <c r="H11" s="14" t="s">
        <v>1488</v>
      </c>
      <c r="I11" s="14" t="s">
        <v>1877</v>
      </c>
      <c r="J11" s="12"/>
      <c r="K11" s="12" t="s">
        <v>1872</v>
      </c>
      <c r="L11" s="12"/>
      <c r="M11" s="12"/>
      <c r="N11" s="12"/>
      <c r="O11" s="12"/>
      <c r="P11" s="12"/>
      <c r="Q11" s="12"/>
      <c r="R11" s="12">
        <v>2010</v>
      </c>
      <c r="S11" s="17" t="e">
        <f>INDEX(NFWS!$A$1:$R$2465,MATCH($B10,NFWS!$A$1:$A$2465,),MATCH(S$3,NFWS!$A$1:$R$1,))</f>
        <v>#N/A</v>
      </c>
      <c r="T11" s="17" t="e">
        <f>INDEX(NFWS!$A$1:$R$2465,MATCH($B10,NFWS!$A$1:$A$2465,),MATCH(T$3,NFWS!$A$1:$R$1,))</f>
        <v>#N/A</v>
      </c>
      <c r="U11" s="17" t="e">
        <f>INDEX(NFWS!$A$1:$R$2465,MATCH($B10,NFWS!$A$1:$A$2465,),MATCH(U$3,NFWS!$A$1:$R$1,))</f>
        <v>#N/A</v>
      </c>
      <c r="V11" s="17" t="e">
        <f>INDEX(NFWS!$A$1:$R$2465,MATCH($B10,NFWS!$A$1:$A$2465,),MATCH(V$3,NFWS!$A$1:$R$1,))</f>
        <v>#N/A</v>
      </c>
      <c r="W11" s="17" t="e">
        <f>INDEX(NFWS!$A$1:$R$2465,MATCH($B10,NFWS!$A$1:$A$2465,),MATCH(W$3,NFWS!$A$1:$R$1,))</f>
        <v>#N/A</v>
      </c>
      <c r="X11" s="17" t="e">
        <f>INDEX(NFWS!$A$1:$R$2465,MATCH($B10,NFWS!$A$1:$A$2465,),MATCH(X$3,NFWS!$A$1:$R$1,))</f>
        <v>#N/A</v>
      </c>
      <c r="Y11" s="17"/>
      <c r="Z11" s="17"/>
      <c r="AA11" s="17"/>
      <c r="AB11" s="17"/>
      <c r="AC11" s="17"/>
      <c r="AD11" s="17"/>
      <c r="AG11" s="22"/>
      <c r="AH11" s="22"/>
      <c r="AI11" s="22"/>
    </row>
    <row r="12" spans="1:18" ht="12.75" customHeight="1" hidden="1">
      <c r="A12" s="46" t="s">
        <v>290</v>
      </c>
      <c r="B12" s="2" t="str">
        <f t="shared" si="0"/>
        <v>2017WisconsinGoods Producing</v>
      </c>
      <c r="C12" s="19" t="s">
        <v>1491</v>
      </c>
      <c r="D12" s="44" t="e">
        <f>INDEX(NFWS!$A$1:$R$1169,MATCH($B10,NFWS!$A$1:$A$1169,),MATCH($D$10,NFWS!$A$1:$R$1,))</f>
        <v>#N/A</v>
      </c>
      <c r="E12" s="44" t="e">
        <f>INDEX(NFWS!$A$1:$R$1169,MATCH($B10,NFWS!$A$1:$A$1169,),MATCH($E$10,NFWS!$A$1:$R$1,))</f>
        <v>#N/A</v>
      </c>
      <c r="F12" s="2" t="str">
        <f>CONCATENATE(G$4,C$2,C12)</f>
        <v>2016WisconsinTotal Nonfarm</v>
      </c>
      <c r="G12" s="44" t="e">
        <f>INDEX(NFWS!$A$1:$R$2337,MATCH($F12,NFWS!$A$1:$A$2337,),MATCH($G$10,NFWS!$A$1:$R$1,))</f>
        <v>#N/A</v>
      </c>
      <c r="H12" s="17" t="e">
        <f aca="true" t="shared" si="1" ref="H12:H27">+D12-E12</f>
        <v>#N/A</v>
      </c>
      <c r="I12" s="17" t="e">
        <f aca="true" t="shared" si="2" ref="I12:I27">+D12-G12</f>
        <v>#N/A</v>
      </c>
      <c r="J12" s="12"/>
      <c r="K12" s="12" t="s">
        <v>1890</v>
      </c>
      <c r="L12" s="12"/>
      <c r="M12" s="12"/>
      <c r="N12" s="12"/>
      <c r="O12" s="12"/>
      <c r="P12" s="12"/>
      <c r="Q12" s="12"/>
      <c r="R12" s="12"/>
    </row>
    <row r="13" spans="1:18" ht="12.75" customHeight="1" hidden="1">
      <c r="A13" s="46" t="s">
        <v>289</v>
      </c>
      <c r="B13" s="2" t="str">
        <f t="shared" si="0"/>
        <v>2017WisconsinService Producing</v>
      </c>
      <c r="C13" s="19" t="s">
        <v>1495</v>
      </c>
      <c r="D13" s="44" t="e">
        <f>INDEX(NFWS!$A$1:$R$1169,MATCH($B11,NFWS!$A$1:$A$1169,),MATCH($D$10,NFWS!$A$1:$R$1,))</f>
        <v>#N/A</v>
      </c>
      <c r="E13" s="44" t="e">
        <f>INDEX(NFWS!$A$1:$R$1169,MATCH($B11,NFWS!$A$1:$A$1169,),MATCH($E$10,NFWS!$A$1:$R$1,))</f>
        <v>#N/A</v>
      </c>
      <c r="F13" s="2" t="str">
        <f>CONCATENATE(G$4,C$2,C13)</f>
        <v>2016WisconsinTotal Private</v>
      </c>
      <c r="G13" s="44" t="e">
        <f>INDEX(NFWS!$A$1:$R$2337,MATCH($F13,NFWS!$A$1:$A$2337,),MATCH($G$10,NFWS!$A$1:$R$1,))</f>
        <v>#N/A</v>
      </c>
      <c r="H13" s="17" t="e">
        <f t="shared" si="1"/>
        <v>#N/A</v>
      </c>
      <c r="I13" s="17" t="e">
        <f t="shared" si="2"/>
        <v>#N/A</v>
      </c>
      <c r="J13" s="12"/>
      <c r="K13" s="12" t="s">
        <v>1891</v>
      </c>
      <c r="L13" s="12"/>
      <c r="M13" s="12"/>
      <c r="N13" s="12"/>
      <c r="O13" s="12"/>
      <c r="P13" s="12"/>
      <c r="Q13" s="12"/>
      <c r="R13" s="12"/>
    </row>
    <row r="14" spans="1:18" ht="12.75" customHeight="1" hidden="1">
      <c r="A14" s="46" t="s">
        <v>1507</v>
      </c>
      <c r="B14" s="2" t="str">
        <f t="shared" si="0"/>
        <v>2017WisconsinConstruction, Mining and Natural Resources</v>
      </c>
      <c r="C14" s="19" t="s">
        <v>1498</v>
      </c>
      <c r="D14" s="44" t="e">
        <f>INDEX(NFWS!$A$1:$R$1169,MATCH($B12,NFWS!$A$1:$A$1169,),MATCH($D$10,NFWS!$A$1:$R$1,))</f>
        <v>#N/A</v>
      </c>
      <c r="E14" s="44" t="e">
        <f>INDEX(NFWS!$A$1:$R$1169,MATCH($B12,NFWS!$A$1:$A$1169,),MATCH($E$10,NFWS!$A$1:$R$1,))</f>
        <v>#N/A</v>
      </c>
      <c r="F14" s="2" t="str">
        <f aca="true" t="shared" si="3" ref="F14:F27">CONCATENATE(G$4,C$2,C14)</f>
        <v>2016WisconsinGoods Producing</v>
      </c>
      <c r="G14" s="44" t="e">
        <f>INDEX(NFWS!$A$1:$R$2337,MATCH($F14,NFWS!$A$1:$A$2337,),MATCH($G$10,NFWS!$A$1:$R$1,))</f>
        <v>#N/A</v>
      </c>
      <c r="H14" s="17" t="e">
        <f t="shared" si="1"/>
        <v>#N/A</v>
      </c>
      <c r="I14" s="17" t="e">
        <f t="shared" si="2"/>
        <v>#N/A</v>
      </c>
      <c r="J14" s="12"/>
      <c r="K14" s="12" t="s">
        <v>1892</v>
      </c>
      <c r="L14" s="12"/>
      <c r="M14" s="12"/>
      <c r="N14" s="12"/>
      <c r="O14" s="12"/>
      <c r="P14" s="12"/>
      <c r="Q14" s="12"/>
      <c r="R14" s="12"/>
    </row>
    <row r="15" spans="1:18" ht="12.75" customHeight="1" hidden="1">
      <c r="A15" s="46" t="s">
        <v>288</v>
      </c>
      <c r="B15" s="2" t="str">
        <f t="shared" si="0"/>
        <v>2017WisconsinManufacturing</v>
      </c>
      <c r="C15" s="19" t="s">
        <v>2127</v>
      </c>
      <c r="D15" s="44" t="e">
        <f>INDEX(NFWS!$A$1:$R$1169,MATCH($B13,NFWS!$A$1:$A$1169,),MATCH($D$10,NFWS!$A$1:$R$1,))</f>
        <v>#N/A</v>
      </c>
      <c r="E15" s="44" t="e">
        <f>INDEX(NFWS!$A$1:$R$1169,MATCH($B13,NFWS!$A$1:$A$1169,),MATCH($E$10,NFWS!$A$1:$R$1,))</f>
        <v>#N/A</v>
      </c>
      <c r="F15" s="2" t="str">
        <f t="shared" si="3"/>
        <v>2016WisconsinService Producing</v>
      </c>
      <c r="G15" s="44" t="e">
        <f>INDEX(NFWS!$A$1:$R$2337,MATCH($F15,NFWS!$A$1:$A$2337,),MATCH($G$10,NFWS!$A$1:$R$1,))</f>
        <v>#N/A</v>
      </c>
      <c r="H15" s="17" t="e">
        <f t="shared" si="1"/>
        <v>#N/A</v>
      </c>
      <c r="I15" s="17" t="e">
        <f t="shared" si="2"/>
        <v>#N/A</v>
      </c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12.75" customHeight="1" hidden="1">
      <c r="A16" s="46" t="s">
        <v>1508</v>
      </c>
      <c r="B16" s="2" t="str">
        <f t="shared" si="0"/>
        <v>2017WisconsinTrade</v>
      </c>
      <c r="C16" s="19" t="s">
        <v>2128</v>
      </c>
      <c r="D16" s="44" t="e">
        <f>INDEX(NFWS!$A$1:$R$1169,MATCH($B14,NFWS!$A$1:$A$1169,),MATCH($D$10,NFWS!$A$1:$R$1,))</f>
        <v>#N/A</v>
      </c>
      <c r="E16" s="44" t="e">
        <f>INDEX(NFWS!$A$1:$R$1169,MATCH($B14,NFWS!$A$1:$A$1169,),MATCH($E$10,NFWS!$A$1:$R$1,))</f>
        <v>#N/A</v>
      </c>
      <c r="F16" s="2" t="str">
        <f t="shared" si="3"/>
        <v>2016WisconsinConstruction, Mining and Natural Resources</v>
      </c>
      <c r="G16" s="44" t="e">
        <f>INDEX(NFWS!$A$1:$R$2337,MATCH($F16,NFWS!$A$1:$A$2337,),MATCH($G$10,NFWS!$A$1:$R$1,))</f>
        <v>#N/A</v>
      </c>
      <c r="H16" s="17" t="e">
        <f t="shared" si="1"/>
        <v>#N/A</v>
      </c>
      <c r="I16" s="17" t="e">
        <f t="shared" si="2"/>
        <v>#N/A</v>
      </c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12.75" customHeight="1" hidden="1">
      <c r="A17" s="46" t="s">
        <v>281</v>
      </c>
      <c r="B17" s="2" t="str">
        <f t="shared" si="0"/>
        <v>2017WisconsinTransportation, Warehousing and Utilities</v>
      </c>
      <c r="C17" s="19" t="s">
        <v>1502</v>
      </c>
      <c r="D17" s="44" t="e">
        <f>INDEX(NFWS!$A$1:$R$1169,MATCH($B15,NFWS!$A$1:$A$1169,),MATCH($D$10,NFWS!$A$1:$R$1,))</f>
        <v>#N/A</v>
      </c>
      <c r="E17" s="44" t="e">
        <f>INDEX(NFWS!$A$1:$R$1169,MATCH($B15,NFWS!$A$1:$A$1169,),MATCH($E$10,NFWS!$A$1:$R$1,))</f>
        <v>#N/A</v>
      </c>
      <c r="F17" s="2" t="str">
        <f t="shared" si="3"/>
        <v>2016WisconsinManufacturing</v>
      </c>
      <c r="G17" s="44" t="e">
        <f>INDEX(NFWS!$A$1:$R$2337,MATCH($F17,NFWS!$A$1:$A$2337,),MATCH($G$10,NFWS!$A$1:$R$1,))</f>
        <v>#N/A</v>
      </c>
      <c r="H17" s="17" t="e">
        <f t="shared" si="1"/>
        <v>#N/A</v>
      </c>
      <c r="I17" s="17" t="e">
        <f t="shared" si="2"/>
        <v>#N/A</v>
      </c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12.75" customHeight="1" hidden="1">
      <c r="A18" s="46" t="s">
        <v>1509</v>
      </c>
      <c r="B18" s="2" t="str">
        <f t="shared" si="0"/>
        <v>2017WisconsinFinancial Activities</v>
      </c>
      <c r="C18" s="19" t="s">
        <v>1505</v>
      </c>
      <c r="D18" s="44" t="e">
        <f>INDEX(NFWS!$A$1:$R$1169,MATCH($B16,NFWS!$A$1:$A$1169,),MATCH($D$10,NFWS!$A$1:$R$1,))</f>
        <v>#N/A</v>
      </c>
      <c r="E18" s="44" t="e">
        <f>INDEX(NFWS!$A$1:$R$1169,MATCH($B16,NFWS!$A$1:$A$1169,),MATCH($E$10,NFWS!$A$1:$R$1,))</f>
        <v>#N/A</v>
      </c>
      <c r="F18" s="2" t="str">
        <f t="shared" si="3"/>
        <v>2016WisconsinTrade</v>
      </c>
      <c r="G18" s="44" t="e">
        <f>INDEX(NFWS!$A$1:$R$2337,MATCH($F18,NFWS!$A$1:$A$2337,),MATCH($G$10,NFWS!$A$1:$R$1,))</f>
        <v>#N/A</v>
      </c>
      <c r="H18" s="17" t="e">
        <f t="shared" si="1"/>
        <v>#N/A</v>
      </c>
      <c r="I18" s="17" t="e">
        <f t="shared" si="2"/>
        <v>#N/A</v>
      </c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12.75" customHeight="1" hidden="1">
      <c r="A19" s="46" t="s">
        <v>1512</v>
      </c>
      <c r="B19" s="2" t="str">
        <f t="shared" si="0"/>
        <v>2017WisconsinEducation and Health Services</v>
      </c>
      <c r="C19" s="19" t="s">
        <v>2129</v>
      </c>
      <c r="D19" s="44" t="e">
        <f>INDEX(NFWS!$A$1:$R$1169,MATCH($B17,NFWS!$A$1:$A$1169,),MATCH($D$10,NFWS!$A$1:$R$1,))</f>
        <v>#N/A</v>
      </c>
      <c r="E19" s="44" t="e">
        <f>INDEX(NFWS!$A$1:$R$1169,MATCH($B17,NFWS!$A$1:$A$1169,),MATCH($E$10,NFWS!$A$1:$R$1,))</f>
        <v>#N/A</v>
      </c>
      <c r="F19" s="2" t="str">
        <f t="shared" si="3"/>
        <v>2016WisconsinTransportation, Warehousing and Utilities</v>
      </c>
      <c r="G19" s="44" t="e">
        <f>INDEX(NFWS!$A$1:$R$2337,MATCH($F19,NFWS!$A$1:$A$2337,),MATCH($G$10,NFWS!$A$1:$R$1,))</f>
        <v>#N/A</v>
      </c>
      <c r="H19" s="17" t="e">
        <f t="shared" si="1"/>
        <v>#N/A</v>
      </c>
      <c r="I19" s="17" t="e">
        <f t="shared" si="2"/>
        <v>#N/A</v>
      </c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2.75" customHeight="1" hidden="1">
      <c r="A20" s="46" t="s">
        <v>1513</v>
      </c>
      <c r="B20" s="2" t="str">
        <f t="shared" si="0"/>
        <v>2017WisconsinLeisure &amp; Hospitality</v>
      </c>
      <c r="C20" s="19" t="s">
        <v>1510</v>
      </c>
      <c r="D20" s="44" t="e">
        <f>INDEX(NFWS!$A$1:$R$1169,MATCH($B18,NFWS!$A$1:$A$1169,),MATCH($D$10,NFWS!$A$1:$R$1,))</f>
        <v>#N/A</v>
      </c>
      <c r="E20" s="44" t="e">
        <f>INDEX(NFWS!$A$1:$R$1169,MATCH($B18,NFWS!$A$1:$A$1169,),MATCH($E$10,NFWS!$A$1:$R$1,))</f>
        <v>#N/A</v>
      </c>
      <c r="F20" s="2" t="str">
        <f t="shared" si="3"/>
        <v>2016WisconsinFinancial Activities</v>
      </c>
      <c r="G20" s="44" t="e">
        <f>INDEX(NFWS!$A$1:$R$2337,MATCH($F20,NFWS!$A$1:$A$2337,),MATCH($G$10,NFWS!$A$1:$R$1,))</f>
        <v>#N/A</v>
      </c>
      <c r="H20" s="17" t="e">
        <f t="shared" si="1"/>
        <v>#N/A</v>
      </c>
      <c r="I20" s="17" t="e">
        <f t="shared" si="2"/>
        <v>#N/A</v>
      </c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12.75" hidden="1">
      <c r="A21" s="46" t="s">
        <v>1515</v>
      </c>
      <c r="B21" s="2" t="str">
        <f t="shared" si="0"/>
        <v>2017WisconsinInformation, Professional and Business Services, Other Services</v>
      </c>
      <c r="C21" s="19" t="s">
        <v>2130</v>
      </c>
      <c r="D21" s="44" t="e">
        <f>INDEX(NFWS!$A$1:$R$1169,MATCH($B19,NFWS!$A$1:$A$1169,),MATCH($D$10,NFWS!$A$1:$R$1,))</f>
        <v>#N/A</v>
      </c>
      <c r="E21" s="44" t="e">
        <f>INDEX(NFWS!$A$1:$R$1169,MATCH($B19,NFWS!$A$1:$A$1169,),MATCH($E$10,NFWS!$A$1:$R$1,))</f>
        <v>#N/A</v>
      </c>
      <c r="F21" s="2" t="str">
        <f t="shared" si="3"/>
        <v>2016WisconsinEducation and Health Services</v>
      </c>
      <c r="G21" s="44" t="e">
        <f>INDEX(NFWS!$A$1:$R$2337,MATCH($F21,NFWS!$A$1:$A$2337,),MATCH($G$10,NFWS!$A$1:$R$1,))</f>
        <v>#N/A</v>
      </c>
      <c r="H21" s="17" t="e">
        <f t="shared" si="1"/>
        <v>#N/A</v>
      </c>
      <c r="I21" s="17" t="e">
        <f t="shared" si="2"/>
        <v>#N/A</v>
      </c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12.75" customHeight="1" hidden="1">
      <c r="A22" s="46" t="s">
        <v>1881</v>
      </c>
      <c r="B22" s="2" t="str">
        <f t="shared" si="0"/>
        <v>2017WisconsinTotal Government</v>
      </c>
      <c r="C22" s="19" t="s">
        <v>1514</v>
      </c>
      <c r="D22" s="44" t="e">
        <f>INDEX(NFWS!$A$1:$R$1169,MATCH($B20,NFWS!$A$1:$A$1169,),MATCH($D$10,NFWS!$A$1:$R$1,))</f>
        <v>#N/A</v>
      </c>
      <c r="E22" s="44" t="e">
        <f>INDEX(NFWS!$A$1:$R$1169,MATCH($B20,NFWS!$A$1:$A$1169,),MATCH($E$10,NFWS!$A$1:$R$1,))</f>
        <v>#N/A</v>
      </c>
      <c r="F22" s="2" t="str">
        <f t="shared" si="3"/>
        <v>2016WisconsinLeisure &amp; Hospitality</v>
      </c>
      <c r="G22" s="44" t="e">
        <f>INDEX(NFWS!$A$1:$R$2337,MATCH($F22,NFWS!$A$1:$A$2337,),MATCH($G$10,NFWS!$A$1:$R$1,))</f>
        <v>#N/A</v>
      </c>
      <c r="H22" s="17" t="e">
        <f t="shared" si="1"/>
        <v>#N/A</v>
      </c>
      <c r="I22" s="17" t="e">
        <f t="shared" si="2"/>
        <v>#N/A</v>
      </c>
      <c r="J22" s="12"/>
      <c r="K22" s="12"/>
      <c r="L22" s="12"/>
      <c r="M22" s="12"/>
      <c r="N22" s="12"/>
      <c r="O22" s="12"/>
      <c r="P22" s="12"/>
      <c r="Q22" s="12"/>
      <c r="R22" s="12"/>
    </row>
    <row r="23" spans="1:18" ht="12.75" customHeight="1" hidden="1">
      <c r="A23" s="46" t="s">
        <v>1517</v>
      </c>
      <c r="B23" s="2" t="str">
        <f t="shared" si="0"/>
        <v>2017Wisconsin Federal</v>
      </c>
      <c r="C23" s="19" t="s">
        <v>2131</v>
      </c>
      <c r="D23" s="44" t="e">
        <f>INDEX(NFWS!$A$1:$R$1169,MATCH($B21,NFWS!$A$1:$A$1169,),MATCH($D$10,NFWS!$A$1:$R$1,))</f>
        <v>#N/A</v>
      </c>
      <c r="E23" s="44" t="e">
        <f>INDEX(NFWS!$A$1:$R$1169,MATCH($B21,NFWS!$A$1:$A$1169,),MATCH($E$10,NFWS!$A$1:$R$1,))</f>
        <v>#N/A</v>
      </c>
      <c r="F23" s="2" t="str">
        <f t="shared" si="3"/>
        <v>2016WisconsinInformation, Professional and Business Services, Other Services</v>
      </c>
      <c r="G23" s="44" t="e">
        <f>INDEX(NFWS!$A$1:$R$2337,MATCH($F23,NFWS!$A$1:$A$2337,),MATCH($G$10,NFWS!$A$1:$R$1,))</f>
        <v>#N/A</v>
      </c>
      <c r="H23" s="17" t="e">
        <f t="shared" si="1"/>
        <v>#N/A</v>
      </c>
      <c r="I23" s="17" t="e">
        <f t="shared" si="2"/>
        <v>#N/A</v>
      </c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12.75" customHeight="1" hidden="1">
      <c r="A24" s="48" t="s">
        <v>1900</v>
      </c>
      <c r="B24" s="2" t="str">
        <f t="shared" si="0"/>
        <v>2017Wisconsin State</v>
      </c>
      <c r="C24" s="19" t="s">
        <v>1516</v>
      </c>
      <c r="D24" s="44" t="e">
        <f>INDEX(NFWS!$A$1:$R$1169,MATCH($B22,NFWS!$A$1:$A$1169,),MATCH($D$10,NFWS!$A$1:$R$1,))</f>
        <v>#N/A</v>
      </c>
      <c r="E24" s="44" t="e">
        <f>INDEX(NFWS!$A$1:$R$1169,MATCH($B22,NFWS!$A$1:$A$1169,),MATCH($E$10,NFWS!$A$1:$R$1,))</f>
        <v>#N/A</v>
      </c>
      <c r="F24" s="2" t="str">
        <f t="shared" si="3"/>
        <v>2016WisconsinTotal Government</v>
      </c>
      <c r="G24" s="44" t="e">
        <f>INDEX(NFWS!$A$1:$R$2337,MATCH($F24,NFWS!$A$1:$A$2337,),MATCH($G$10,NFWS!$A$1:$R$1,))</f>
        <v>#N/A</v>
      </c>
      <c r="H24" s="17" t="e">
        <f t="shared" si="1"/>
        <v>#N/A</v>
      </c>
      <c r="I24" s="17" t="e">
        <f t="shared" si="2"/>
        <v>#N/A</v>
      </c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12.75" customHeight="1" hidden="1">
      <c r="A25" s="46" t="s">
        <v>1518</v>
      </c>
      <c r="B25" s="2" t="str">
        <f t="shared" si="0"/>
        <v>2017Wisconsin Local</v>
      </c>
      <c r="C25" s="19" t="s">
        <v>2132</v>
      </c>
      <c r="D25" s="44" t="e">
        <f>INDEX(NFWS!$A$1:$R$1169,MATCH($B23,NFWS!$A$1:$A$1169,),MATCH($D$10,NFWS!$A$1:$R$1,))</f>
        <v>#N/A</v>
      </c>
      <c r="E25" s="44" t="e">
        <f>INDEX(NFWS!$A$1:$R$1169,MATCH($B23,NFWS!$A$1:$A$1169,),MATCH($E$10,NFWS!$A$1:$R$1,))</f>
        <v>#N/A</v>
      </c>
      <c r="F25" s="2" t="str">
        <f t="shared" si="3"/>
        <v>2016Wisconsin Federal</v>
      </c>
      <c r="G25" s="44" t="e">
        <f>INDEX(NFWS!$A$1:$R$2337,MATCH($F25,NFWS!$A$1:$A$2337,),MATCH($G$10,NFWS!$A$1:$R$1,))</f>
        <v>#N/A</v>
      </c>
      <c r="H25" s="17" t="e">
        <f t="shared" si="1"/>
        <v>#N/A</v>
      </c>
      <c r="I25" s="17" t="e">
        <f t="shared" si="2"/>
        <v>#N/A</v>
      </c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2.75" customHeight="1" hidden="1">
      <c r="A26" s="46" t="s">
        <v>1519</v>
      </c>
      <c r="B26" s="2"/>
      <c r="C26" s="19" t="s">
        <v>2133</v>
      </c>
      <c r="D26" s="44" t="e">
        <f>INDEX(NFWS!$A$1:$R$1169,MATCH($B24,NFWS!$A$1:$A$1169,),MATCH($D$10,NFWS!$A$1:$R$1,))</f>
        <v>#N/A</v>
      </c>
      <c r="E26" s="44" t="e">
        <f>INDEX(NFWS!$A$1:$R$1169,MATCH($B24,NFWS!$A$1:$A$1169,),MATCH($E$10,NFWS!$A$1:$R$1,))</f>
        <v>#N/A</v>
      </c>
      <c r="F26" s="2" t="str">
        <f t="shared" si="3"/>
        <v>2016Wisconsin State</v>
      </c>
      <c r="G26" s="44" t="e">
        <f>INDEX(NFWS!$A$1:$R$2337,MATCH($F26,NFWS!$A$1:$A$2337,),MATCH($G$10,NFWS!$A$1:$R$1,))</f>
        <v>#N/A</v>
      </c>
      <c r="H26" s="17" t="e">
        <f t="shared" si="1"/>
        <v>#N/A</v>
      </c>
      <c r="I26" s="17" t="e">
        <f t="shared" si="2"/>
        <v>#N/A</v>
      </c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2.75" customHeight="1" hidden="1">
      <c r="A27" s="46" t="s">
        <v>1520</v>
      </c>
      <c r="B27" s="2"/>
      <c r="C27" s="19" t="s">
        <v>2134</v>
      </c>
      <c r="D27" s="44" t="e">
        <f>INDEX(NFWS!$A$1:$R$1169,MATCH($B25,NFWS!$A$1:$A$1169,),MATCH($D$10,NFWS!$A$1:$R$1,))</f>
        <v>#N/A</v>
      </c>
      <c r="E27" s="44" t="e">
        <f>INDEX(NFWS!$A$1:$R$1169,MATCH($B25,NFWS!$A$1:$A$1169,),MATCH($E$10,NFWS!$A$1:$R$1,))</f>
        <v>#N/A</v>
      </c>
      <c r="F27" s="2" t="str">
        <f t="shared" si="3"/>
        <v>2016Wisconsin Local</v>
      </c>
      <c r="G27" s="44" t="e">
        <f>INDEX(NFWS!$A$1:$R$2337,MATCH($F27,NFWS!$A$1:$A$2337,),MATCH($G$10,NFWS!$A$1:$R$1,))</f>
        <v>#N/A</v>
      </c>
      <c r="H27" s="17" t="e">
        <f t="shared" si="1"/>
        <v>#N/A</v>
      </c>
      <c r="I27" s="17" t="e">
        <f t="shared" si="2"/>
        <v>#N/A</v>
      </c>
      <c r="J27" s="19"/>
      <c r="K27" s="12"/>
      <c r="L27" s="12"/>
      <c r="M27" s="12"/>
      <c r="N27" s="12"/>
      <c r="O27" s="12"/>
      <c r="P27" s="12"/>
      <c r="Q27" s="12"/>
      <c r="R27" s="12"/>
    </row>
    <row r="28" spans="1:18" ht="16.5" customHeight="1">
      <c r="A28" s="46" t="s">
        <v>1521</v>
      </c>
      <c r="B28" s="2"/>
      <c r="C28" s="21" t="s">
        <v>1893</v>
      </c>
      <c r="D28" s="21"/>
      <c r="E28" s="21"/>
      <c r="F28" s="21"/>
      <c r="G28" s="21"/>
      <c r="H28" s="21"/>
      <c r="I28" s="21"/>
      <c r="J28" s="51"/>
      <c r="K28" s="51"/>
      <c r="L28" s="51"/>
      <c r="M28" s="12"/>
      <c r="N28" s="12"/>
      <c r="O28" s="12"/>
      <c r="P28" s="12"/>
      <c r="Q28" s="12"/>
      <c r="R28" s="12"/>
    </row>
    <row r="29" spans="1:18" ht="26.25" customHeight="1">
      <c r="A29" s="46" t="s">
        <v>287</v>
      </c>
      <c r="B29" s="2"/>
      <c r="C29" s="70" t="s">
        <v>2491</v>
      </c>
      <c r="D29" s="70"/>
      <c r="E29" s="70"/>
      <c r="F29" s="70"/>
      <c r="G29" s="70"/>
      <c r="H29" s="70"/>
      <c r="I29" s="70"/>
      <c r="J29" s="51"/>
      <c r="K29" s="51"/>
      <c r="L29" s="51"/>
      <c r="M29" s="12"/>
      <c r="N29" s="12"/>
      <c r="O29" s="12"/>
      <c r="P29" s="12"/>
      <c r="Q29" s="12"/>
      <c r="R29" s="12"/>
    </row>
    <row r="30" spans="1:18" ht="61.5" customHeight="1">
      <c r="A30" s="46" t="s">
        <v>1522</v>
      </c>
      <c r="B30" s="2"/>
      <c r="C30" s="65" t="s">
        <v>1547</v>
      </c>
      <c r="D30" s="65"/>
      <c r="E30" s="65"/>
      <c r="F30" s="65"/>
      <c r="G30" s="65"/>
      <c r="H30" s="65"/>
      <c r="I30" s="65"/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36" customHeight="1">
      <c r="A31" s="46" t="s">
        <v>1523</v>
      </c>
      <c r="B31" s="2"/>
      <c r="C31" s="61" t="s">
        <v>2488</v>
      </c>
      <c r="D31" s="61"/>
      <c r="E31" s="61"/>
      <c r="F31" s="61"/>
      <c r="G31" s="61"/>
      <c r="H31" s="61"/>
      <c r="I31" s="6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12.75">
      <c r="A32" s="46" t="s">
        <v>1524</v>
      </c>
      <c r="B32" s="2"/>
      <c r="C32" s="57" t="s">
        <v>2492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9" ht="12.75">
      <c r="A33" s="46" t="s">
        <v>1525</v>
      </c>
      <c r="B33" s="2"/>
      <c r="C33" s="20"/>
      <c r="D33" s="12"/>
      <c r="E33" s="12"/>
      <c r="F33" s="12"/>
      <c r="G33" s="12"/>
      <c r="H33" s="12"/>
      <c r="I33" s="12"/>
    </row>
    <row r="34" spans="1:9" ht="12.75">
      <c r="A34" s="46" t="s">
        <v>1511</v>
      </c>
      <c r="B34" s="2"/>
      <c r="C34" s="12"/>
      <c r="D34" s="12"/>
      <c r="E34" s="12"/>
      <c r="F34" s="12"/>
      <c r="G34" s="12"/>
      <c r="H34" s="12"/>
      <c r="I34" s="12"/>
    </row>
    <row r="35" spans="1:2" ht="12.75">
      <c r="A35" s="46" t="s">
        <v>286</v>
      </c>
      <c r="B35" s="2"/>
    </row>
    <row r="36" spans="1:2" ht="12.75">
      <c r="A36" s="46" t="s">
        <v>1882</v>
      </c>
      <c r="B36" s="2"/>
    </row>
    <row r="37" spans="1:2" ht="12.75">
      <c r="A37" s="46" t="s">
        <v>1526</v>
      </c>
      <c r="B37" s="2"/>
    </row>
    <row r="38" spans="1:2" ht="12.75">
      <c r="A38" s="46" t="s">
        <v>1527</v>
      </c>
      <c r="B38" s="2"/>
    </row>
    <row r="39" spans="1:2" ht="12.75">
      <c r="A39" s="46" t="s">
        <v>1528</v>
      </c>
      <c r="B39" s="2"/>
    </row>
    <row r="40" spans="1:2" ht="12.75">
      <c r="A40" s="46" t="s">
        <v>1529</v>
      </c>
      <c r="B40" s="2"/>
    </row>
    <row r="41" spans="1:2" ht="12.75">
      <c r="A41" s="48" t="s">
        <v>292</v>
      </c>
      <c r="B41" s="2"/>
    </row>
    <row r="42" spans="1:2" ht="12.75">
      <c r="A42" s="46" t="s">
        <v>1530</v>
      </c>
      <c r="B42" s="2"/>
    </row>
    <row r="43" spans="1:2" ht="12.75">
      <c r="A43" s="46" t="s">
        <v>1531</v>
      </c>
      <c r="B43" s="2"/>
    </row>
    <row r="44" spans="1:2" ht="12.75">
      <c r="A44" s="46" t="s">
        <v>1532</v>
      </c>
      <c r="B44" s="2"/>
    </row>
    <row r="45" spans="1:2" ht="12.75">
      <c r="A45" s="46" t="s">
        <v>280</v>
      </c>
      <c r="B45" s="2"/>
    </row>
    <row r="46" spans="1:2" ht="12.75">
      <c r="A46" s="46" t="s">
        <v>1533</v>
      </c>
      <c r="B46" s="2"/>
    </row>
    <row r="47" spans="1:2" ht="12.75">
      <c r="A47" s="46" t="s">
        <v>285</v>
      </c>
      <c r="B47" s="2"/>
    </row>
    <row r="48" spans="1:2" ht="12.75">
      <c r="A48" s="46" t="s">
        <v>1534</v>
      </c>
      <c r="B48" s="2"/>
    </row>
    <row r="49" spans="1:2" ht="12.75">
      <c r="A49" s="46" t="s">
        <v>279</v>
      </c>
      <c r="B49" s="2"/>
    </row>
    <row r="50" spans="1:2" ht="12.75">
      <c r="A50" s="46" t="s">
        <v>283</v>
      </c>
      <c r="B50" s="2"/>
    </row>
    <row r="51" spans="1:2" ht="12.75">
      <c r="A51" s="46" t="s">
        <v>1535</v>
      </c>
      <c r="B51" s="2"/>
    </row>
    <row r="52" spans="1:2" ht="12.75">
      <c r="A52" s="46" t="s">
        <v>1536</v>
      </c>
      <c r="B52" s="2"/>
    </row>
    <row r="53" spans="1:2" ht="12.75">
      <c r="A53" s="46" t="s">
        <v>1537</v>
      </c>
      <c r="B53" s="2"/>
    </row>
    <row r="54" spans="1:2" ht="12.75">
      <c r="A54" s="46" t="s">
        <v>1538</v>
      </c>
      <c r="B54" s="2"/>
    </row>
    <row r="55" spans="1:2" ht="12.75">
      <c r="A55" s="46" t="s">
        <v>1539</v>
      </c>
      <c r="B55" s="2"/>
    </row>
    <row r="56" spans="1:2" ht="12.75">
      <c r="A56" s="46" t="s">
        <v>1896</v>
      </c>
      <c r="B56" s="2"/>
    </row>
    <row r="57" spans="1:2" ht="12.75">
      <c r="A57" s="46" t="s">
        <v>1540</v>
      </c>
      <c r="B57" s="2"/>
    </row>
    <row r="58" spans="1:2" ht="12.75">
      <c r="A58" s="48" t="s">
        <v>293</v>
      </c>
      <c r="B58" s="2"/>
    </row>
    <row r="59" spans="1:2" ht="12.75">
      <c r="A59" s="46" t="s">
        <v>1541</v>
      </c>
      <c r="B59" s="2"/>
    </row>
    <row r="60" spans="1:2" ht="12.75">
      <c r="A60" s="46" t="s">
        <v>1542</v>
      </c>
      <c r="B60" s="2"/>
    </row>
    <row r="61" spans="1:2" ht="12.75">
      <c r="A61" s="46" t="s">
        <v>1543</v>
      </c>
      <c r="B61" s="2"/>
    </row>
    <row r="62" spans="1:2" ht="12.75">
      <c r="A62" s="46" t="s">
        <v>1544</v>
      </c>
      <c r="B62" s="2"/>
    </row>
    <row r="63" spans="1:2" ht="12.75">
      <c r="A63" s="48" t="s">
        <v>1897</v>
      </c>
      <c r="B63" s="2"/>
    </row>
    <row r="64" spans="1:2" ht="12.75">
      <c r="A64" s="46" t="s">
        <v>1545</v>
      </c>
      <c r="B64" s="2"/>
    </row>
    <row r="65" spans="1:2" ht="12.75">
      <c r="A65" s="46" t="s">
        <v>1863</v>
      </c>
      <c r="B65" s="2"/>
    </row>
    <row r="66" spans="1:2" ht="12.75">
      <c r="A66" s="46" t="s">
        <v>1864</v>
      </c>
      <c r="B66" s="2"/>
    </row>
    <row r="67" spans="1:2" ht="12.75">
      <c r="A67" s="46" t="s">
        <v>1865</v>
      </c>
      <c r="B67" s="2"/>
    </row>
    <row r="68" spans="1:2" ht="12.75">
      <c r="A68" s="46" t="s">
        <v>1866</v>
      </c>
      <c r="B68" s="2"/>
    </row>
    <row r="69" spans="1:2" ht="12.75">
      <c r="A69" s="46" t="s">
        <v>1867</v>
      </c>
      <c r="B69" s="2"/>
    </row>
    <row r="70" spans="1:2" ht="12.75">
      <c r="A70" s="46" t="s">
        <v>1868</v>
      </c>
      <c r="B70" s="2"/>
    </row>
    <row r="71" spans="1:2" ht="12.75">
      <c r="A71" s="46" t="s">
        <v>282</v>
      </c>
      <c r="B71" s="2"/>
    </row>
    <row r="72" spans="1:2" ht="12.75">
      <c r="A72" s="46" t="s">
        <v>284</v>
      </c>
      <c r="B72" s="2"/>
    </row>
    <row r="73" spans="1:2" ht="12.75">
      <c r="A73" s="46" t="s">
        <v>1869</v>
      </c>
      <c r="B73" s="2"/>
    </row>
    <row r="74" spans="1:2" ht="12.75">
      <c r="A74" s="46" t="s">
        <v>1870</v>
      </c>
      <c r="B74" s="2"/>
    </row>
    <row r="75" spans="1:2" ht="12.75">
      <c r="A75" s="48" t="s">
        <v>294</v>
      </c>
      <c r="B75" s="2"/>
    </row>
    <row r="76" spans="1:2" ht="12.75">
      <c r="A76" s="46" t="s">
        <v>1871</v>
      </c>
      <c r="B76" s="2"/>
    </row>
    <row r="77" spans="1:2" ht="12.75">
      <c r="A77" s="46" t="s">
        <v>117</v>
      </c>
      <c r="B77" s="2"/>
    </row>
    <row r="78" ht="12.75">
      <c r="A78" s="46" t="s">
        <v>1559</v>
      </c>
    </row>
    <row r="79" ht="12.75">
      <c r="A79" s="46" t="s">
        <v>118</v>
      </c>
    </row>
    <row r="80" ht="12.75">
      <c r="A80" s="46" t="s">
        <v>2489</v>
      </c>
    </row>
    <row r="81" ht="12.75">
      <c r="A81" s="46" t="s">
        <v>2490</v>
      </c>
    </row>
    <row r="82" ht="12.75">
      <c r="A82" s="46" t="s">
        <v>121</v>
      </c>
    </row>
    <row r="83" ht="12.75">
      <c r="A83" s="46" t="s">
        <v>122</v>
      </c>
    </row>
    <row r="84" ht="12.75">
      <c r="A84" s="46" t="s">
        <v>123</v>
      </c>
    </row>
    <row r="85" ht="12.75">
      <c r="A85" s="46" t="s">
        <v>124</v>
      </c>
    </row>
    <row r="86" ht="12.75">
      <c r="A86" s="46" t="s">
        <v>125</v>
      </c>
    </row>
    <row r="87" ht="12.75">
      <c r="A87" s="46" t="s">
        <v>126</v>
      </c>
    </row>
  </sheetData>
  <sheetProtection/>
  <mergeCells count="9">
    <mergeCell ref="C31:I31"/>
    <mergeCell ref="C10:C11"/>
    <mergeCell ref="H10:I10"/>
    <mergeCell ref="C30:I30"/>
    <mergeCell ref="E1:M1"/>
    <mergeCell ref="H2:I3"/>
    <mergeCell ref="D1:D2"/>
    <mergeCell ref="C2:C3"/>
    <mergeCell ref="C29:I29"/>
  </mergeCells>
  <dataValidations count="2">
    <dataValidation type="list" allowBlank="1" showInputMessage="1" showErrorMessage="1" sqref="D10:F10 D3:F3">
      <formula1>$K$3:$K$14</formula1>
    </dataValidation>
    <dataValidation type="list" allowBlank="1" showInputMessage="1" showErrorMessage="1" sqref="C2:C3">
      <formula1>$A$4:$A$87</formula1>
    </dataValidation>
  </dataValidations>
  <printOptions/>
  <pageMargins left="0.47" right="0.13" top="1" bottom="1" header="0.5" footer="0.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U2337"/>
  <sheetViews>
    <sheetView zoomScalePageLayoutView="0" workbookViewId="0" topLeftCell="D1">
      <selection activeCell="N128" sqref="N1:N16384"/>
    </sheetView>
  </sheetViews>
  <sheetFormatPr defaultColWidth="9.00390625" defaultRowHeight="15.75"/>
  <cols>
    <col min="1" max="1" width="26.875" style="5" customWidth="1"/>
    <col min="2" max="2" width="5.50390625" style="5" customWidth="1"/>
    <col min="3" max="3" width="10.125" style="5" customWidth="1"/>
    <col min="4" max="4" width="15.50390625" style="11" customWidth="1"/>
    <col min="5" max="5" width="13.50390625" style="5" customWidth="1"/>
    <col min="6" max="18" width="7.75390625" style="6" customWidth="1"/>
    <col min="19" max="16384" width="9.00390625" style="5" customWidth="1"/>
  </cols>
  <sheetData>
    <row r="1" spans="1:18" ht="20.25" customHeight="1">
      <c r="A1" s="26" t="s">
        <v>1880</v>
      </c>
      <c r="B1" s="3"/>
      <c r="C1" s="3" t="s">
        <v>1546</v>
      </c>
      <c r="D1" s="10" t="s">
        <v>1907</v>
      </c>
      <c r="E1" s="3" t="s">
        <v>1894</v>
      </c>
      <c r="F1" s="4" t="s">
        <v>1875</v>
      </c>
      <c r="G1" s="4" t="s">
        <v>1878</v>
      </c>
      <c r="H1" s="4" t="s">
        <v>1879</v>
      </c>
      <c r="I1" s="4" t="s">
        <v>1884</v>
      </c>
      <c r="J1" s="4" t="s">
        <v>1886</v>
      </c>
      <c r="K1" s="4" t="s">
        <v>1888</v>
      </c>
      <c r="L1" s="4" t="s">
        <v>1889</v>
      </c>
      <c r="M1" s="4" t="s">
        <v>1873</v>
      </c>
      <c r="N1" s="4" t="s">
        <v>1872</v>
      </c>
      <c r="O1" s="4" t="s">
        <v>1890</v>
      </c>
      <c r="P1" s="4" t="s">
        <v>1891</v>
      </c>
      <c r="Q1" s="4" t="s">
        <v>1892</v>
      </c>
      <c r="R1" s="4" t="s">
        <v>1906</v>
      </c>
    </row>
    <row r="2" spans="1:18" ht="12">
      <c r="A2" s="28" t="s">
        <v>342</v>
      </c>
      <c r="B2" s="28">
        <v>2010</v>
      </c>
      <c r="C2" s="28" t="s">
        <v>1489</v>
      </c>
      <c r="D2" s="28" t="s">
        <v>1489</v>
      </c>
      <c r="E2" s="10" t="s">
        <v>1491</v>
      </c>
      <c r="F2" s="29">
        <f aca="true" t="shared" si="0" ref="F2:I15">F210+F322+F498+F546+F754+F770+F802+F1010</f>
        <v>297900</v>
      </c>
      <c r="G2" s="29">
        <f t="shared" si="0"/>
        <v>297800</v>
      </c>
      <c r="H2" s="29">
        <f t="shared" si="0"/>
        <v>298100</v>
      </c>
      <c r="I2" s="29">
        <f t="shared" si="0"/>
        <v>302700</v>
      </c>
      <c r="J2" s="29">
        <f aca="true" t="shared" si="1" ref="J2:K17">J210+J322+J498+J546+J754+J770+J802+J1010</f>
        <v>307700</v>
      </c>
      <c r="K2" s="29">
        <f t="shared" si="1"/>
        <v>310700</v>
      </c>
      <c r="L2" s="29"/>
      <c r="M2" s="29"/>
      <c r="N2" s="29"/>
      <c r="O2" s="29"/>
      <c r="P2" s="29"/>
      <c r="Q2" s="29"/>
      <c r="R2" s="29"/>
    </row>
    <row r="3" spans="1:18" ht="12">
      <c r="A3" s="28" t="s">
        <v>343</v>
      </c>
      <c r="B3" s="30">
        <v>2010</v>
      </c>
      <c r="C3" s="30" t="s">
        <v>1489</v>
      </c>
      <c r="D3" s="28" t="s">
        <v>1489</v>
      </c>
      <c r="E3" s="30" t="s">
        <v>1495</v>
      </c>
      <c r="F3" s="29">
        <f t="shared" si="0"/>
        <v>256900</v>
      </c>
      <c r="G3" s="29">
        <f t="shared" si="0"/>
        <v>256000</v>
      </c>
      <c r="H3" s="29">
        <f t="shared" si="0"/>
        <v>256300</v>
      </c>
      <c r="I3" s="29">
        <f t="shared" si="0"/>
        <v>260200</v>
      </c>
      <c r="J3" s="29">
        <f t="shared" si="1"/>
        <v>264300</v>
      </c>
      <c r="K3" s="29">
        <f t="shared" si="1"/>
        <v>269100</v>
      </c>
      <c r="L3" s="45"/>
      <c r="M3" s="45"/>
      <c r="N3" s="30"/>
      <c r="O3" s="30"/>
      <c r="P3" s="29"/>
      <c r="Q3" s="29"/>
      <c r="R3" s="29"/>
    </row>
    <row r="4" spans="1:18" ht="12">
      <c r="A4" s="28" t="s">
        <v>344</v>
      </c>
      <c r="B4" s="30">
        <v>2010</v>
      </c>
      <c r="C4" s="30" t="s">
        <v>1489</v>
      </c>
      <c r="D4" s="28" t="s">
        <v>1489</v>
      </c>
      <c r="E4" s="30" t="s">
        <v>1498</v>
      </c>
      <c r="F4" s="29">
        <f t="shared" si="0"/>
        <v>74100</v>
      </c>
      <c r="G4" s="29">
        <f t="shared" si="0"/>
        <v>73900</v>
      </c>
      <c r="H4" s="29">
        <f t="shared" si="0"/>
        <v>74100</v>
      </c>
      <c r="I4" s="29">
        <f t="shared" si="0"/>
        <v>75900</v>
      </c>
      <c r="J4" s="29">
        <f t="shared" si="1"/>
        <v>77600</v>
      </c>
      <c r="K4" s="29">
        <f t="shared" si="1"/>
        <v>79200</v>
      </c>
      <c r="L4" s="45"/>
      <c r="M4" s="45"/>
      <c r="N4" s="30"/>
      <c r="O4" s="30"/>
      <c r="P4" s="29"/>
      <c r="Q4" s="29"/>
      <c r="R4" s="29"/>
    </row>
    <row r="5" spans="1:18" ht="12">
      <c r="A5" s="28" t="s">
        <v>1908</v>
      </c>
      <c r="B5" s="30">
        <v>2010</v>
      </c>
      <c r="C5" s="30" t="s">
        <v>1489</v>
      </c>
      <c r="D5" s="28" t="s">
        <v>1489</v>
      </c>
      <c r="E5" s="30" t="s">
        <v>2127</v>
      </c>
      <c r="F5" s="29">
        <f t="shared" si="0"/>
        <v>223800</v>
      </c>
      <c r="G5" s="29">
        <f t="shared" si="0"/>
        <v>223900</v>
      </c>
      <c r="H5" s="29">
        <f t="shared" si="0"/>
        <v>224000</v>
      </c>
      <c r="I5" s="29">
        <f t="shared" si="0"/>
        <v>226800</v>
      </c>
      <c r="J5" s="29">
        <f t="shared" si="1"/>
        <v>230100</v>
      </c>
      <c r="K5" s="29">
        <f t="shared" si="1"/>
        <v>231500</v>
      </c>
      <c r="L5" s="45"/>
      <c r="M5" s="45"/>
      <c r="N5" s="30"/>
      <c r="O5" s="30"/>
      <c r="P5" s="29"/>
      <c r="Q5" s="29"/>
      <c r="R5" s="29"/>
    </row>
    <row r="6" spans="1:18" ht="12">
      <c r="A6" s="28" t="s">
        <v>1909</v>
      </c>
      <c r="B6" s="30">
        <v>2010</v>
      </c>
      <c r="C6" s="30" t="s">
        <v>1489</v>
      </c>
      <c r="D6" s="28" t="s">
        <v>1489</v>
      </c>
      <c r="E6" s="30" t="s">
        <v>2128</v>
      </c>
      <c r="F6" s="29">
        <f t="shared" si="0"/>
        <v>9700</v>
      </c>
      <c r="G6" s="29">
        <f t="shared" si="0"/>
        <v>9800</v>
      </c>
      <c r="H6" s="29">
        <f t="shared" si="0"/>
        <v>10100</v>
      </c>
      <c r="I6" s="29">
        <f t="shared" si="0"/>
        <v>11200</v>
      </c>
      <c r="J6" s="29">
        <f t="shared" si="1"/>
        <v>12200</v>
      </c>
      <c r="K6" s="29">
        <f t="shared" si="1"/>
        <v>12900</v>
      </c>
      <c r="L6" s="45"/>
      <c r="M6" s="45"/>
      <c r="N6" s="30"/>
      <c r="O6" s="30"/>
      <c r="P6" s="29"/>
      <c r="Q6" s="29"/>
      <c r="R6" s="29"/>
    </row>
    <row r="7" spans="1:18" ht="12">
      <c r="A7" s="28" t="s">
        <v>345</v>
      </c>
      <c r="B7" s="30">
        <v>2010</v>
      </c>
      <c r="C7" s="30" t="s">
        <v>1489</v>
      </c>
      <c r="D7" s="28" t="s">
        <v>1489</v>
      </c>
      <c r="E7" s="30" t="s">
        <v>1502</v>
      </c>
      <c r="F7" s="29">
        <f t="shared" si="0"/>
        <v>64400</v>
      </c>
      <c r="G7" s="29">
        <f t="shared" si="0"/>
        <v>64100</v>
      </c>
      <c r="H7" s="29">
        <f t="shared" si="0"/>
        <v>64000</v>
      </c>
      <c r="I7" s="29">
        <f t="shared" si="0"/>
        <v>64700</v>
      </c>
      <c r="J7" s="29">
        <f t="shared" si="1"/>
        <v>65400</v>
      </c>
      <c r="K7" s="29">
        <f t="shared" si="1"/>
        <v>66300</v>
      </c>
      <c r="L7" s="45"/>
      <c r="M7" s="45"/>
      <c r="N7" s="30"/>
      <c r="O7" s="30"/>
      <c r="P7" s="29"/>
      <c r="Q7" s="29"/>
      <c r="R7" s="29"/>
    </row>
    <row r="8" spans="1:18" ht="12">
      <c r="A8" s="28" t="s">
        <v>346</v>
      </c>
      <c r="B8" s="30">
        <v>2010</v>
      </c>
      <c r="C8" s="30" t="s">
        <v>1489</v>
      </c>
      <c r="D8" s="28" t="s">
        <v>1489</v>
      </c>
      <c r="E8" s="30" t="s">
        <v>1505</v>
      </c>
      <c r="F8" s="29">
        <f t="shared" si="0"/>
        <v>40800</v>
      </c>
      <c r="G8" s="29">
        <f t="shared" si="0"/>
        <v>40200</v>
      </c>
      <c r="H8" s="29">
        <f t="shared" si="0"/>
        <v>40300</v>
      </c>
      <c r="I8" s="29">
        <f t="shared" si="0"/>
        <v>40400</v>
      </c>
      <c r="J8" s="29">
        <f t="shared" si="1"/>
        <v>40800</v>
      </c>
      <c r="K8" s="29">
        <f t="shared" si="1"/>
        <v>41600</v>
      </c>
      <c r="L8" s="45"/>
      <c r="M8" s="45"/>
      <c r="N8" s="30"/>
      <c r="O8" s="30"/>
      <c r="P8" s="29"/>
      <c r="Q8" s="29"/>
      <c r="R8" s="29"/>
    </row>
    <row r="9" spans="1:18" ht="12">
      <c r="A9" s="28" t="s">
        <v>1910</v>
      </c>
      <c r="B9" s="30">
        <v>2010</v>
      </c>
      <c r="C9" s="30" t="s">
        <v>1489</v>
      </c>
      <c r="D9" s="28" t="s">
        <v>1489</v>
      </c>
      <c r="E9" s="30" t="s">
        <v>2129</v>
      </c>
      <c r="F9" s="29">
        <f t="shared" si="0"/>
        <v>15000</v>
      </c>
      <c r="G9" s="29">
        <f t="shared" si="0"/>
        <v>14900</v>
      </c>
      <c r="H9" s="29">
        <f t="shared" si="0"/>
        <v>15000</v>
      </c>
      <c r="I9" s="29">
        <f t="shared" si="0"/>
        <v>15100</v>
      </c>
      <c r="J9" s="29">
        <f t="shared" si="1"/>
        <v>15400</v>
      </c>
      <c r="K9" s="29">
        <f t="shared" si="1"/>
        <v>16000</v>
      </c>
      <c r="L9" s="45"/>
      <c r="M9" s="45"/>
      <c r="N9" s="30"/>
      <c r="O9" s="30"/>
      <c r="P9" s="29"/>
      <c r="Q9" s="29"/>
      <c r="R9" s="29"/>
    </row>
    <row r="10" spans="1:18" ht="12">
      <c r="A10" s="28" t="s">
        <v>347</v>
      </c>
      <c r="B10" s="30">
        <v>2010</v>
      </c>
      <c r="C10" s="30" t="s">
        <v>1489</v>
      </c>
      <c r="D10" s="28" t="s">
        <v>1489</v>
      </c>
      <c r="E10" s="30" t="s">
        <v>1510</v>
      </c>
      <c r="F10" s="29">
        <f t="shared" si="0"/>
        <v>17100</v>
      </c>
      <c r="G10" s="29">
        <f t="shared" si="0"/>
        <v>17100</v>
      </c>
      <c r="H10" s="29">
        <f t="shared" si="0"/>
        <v>17100</v>
      </c>
      <c r="I10" s="29">
        <f t="shared" si="0"/>
        <v>17200</v>
      </c>
      <c r="J10" s="29">
        <f t="shared" si="1"/>
        <v>17200</v>
      </c>
      <c r="K10" s="29">
        <f t="shared" si="1"/>
        <v>17100</v>
      </c>
      <c r="L10" s="45"/>
      <c r="M10" s="45"/>
      <c r="N10" s="30"/>
      <c r="O10" s="30"/>
      <c r="P10" s="29"/>
      <c r="Q10" s="29"/>
      <c r="R10" s="29"/>
    </row>
    <row r="11" spans="1:18" ht="12">
      <c r="A11" s="28" t="s">
        <v>1911</v>
      </c>
      <c r="B11" s="30">
        <v>2010</v>
      </c>
      <c r="C11" s="30" t="s">
        <v>1489</v>
      </c>
      <c r="D11" s="28" t="s">
        <v>1489</v>
      </c>
      <c r="E11" s="30" t="s">
        <v>2130</v>
      </c>
      <c r="F11" s="29">
        <f t="shared" si="0"/>
        <v>41500</v>
      </c>
      <c r="G11" s="29">
        <f t="shared" si="0"/>
        <v>41500</v>
      </c>
      <c r="H11" s="29">
        <f t="shared" si="0"/>
        <v>41500</v>
      </c>
      <c r="I11" s="29">
        <f t="shared" si="0"/>
        <v>41900</v>
      </c>
      <c r="J11" s="29">
        <f t="shared" si="1"/>
        <v>41900</v>
      </c>
      <c r="K11" s="29">
        <f t="shared" si="1"/>
        <v>42100</v>
      </c>
      <c r="L11" s="45"/>
      <c r="M11" s="45"/>
      <c r="N11" s="30"/>
      <c r="O11" s="30"/>
      <c r="P11" s="29"/>
      <c r="Q11" s="29"/>
      <c r="R11" s="29"/>
    </row>
    <row r="12" spans="1:18" ht="12">
      <c r="A12" s="28" t="s">
        <v>348</v>
      </c>
      <c r="B12" s="30">
        <v>2010</v>
      </c>
      <c r="C12" s="30" t="s">
        <v>1489</v>
      </c>
      <c r="D12" s="28" t="s">
        <v>1489</v>
      </c>
      <c r="E12" s="30" t="s">
        <v>1514</v>
      </c>
      <c r="F12" s="29">
        <f t="shared" si="0"/>
        <v>28300</v>
      </c>
      <c r="G12" s="29">
        <f t="shared" si="0"/>
        <v>28100</v>
      </c>
      <c r="H12" s="29">
        <f t="shared" si="0"/>
        <v>28100</v>
      </c>
      <c r="I12" s="29">
        <f t="shared" si="0"/>
        <v>29100</v>
      </c>
      <c r="J12" s="29">
        <f t="shared" si="1"/>
        <v>30400</v>
      </c>
      <c r="K12" s="29">
        <f t="shared" si="1"/>
        <v>31800</v>
      </c>
      <c r="L12" s="45"/>
      <c r="M12" s="45"/>
      <c r="N12" s="30"/>
      <c r="O12" s="30"/>
      <c r="P12" s="29"/>
      <c r="Q12" s="29"/>
      <c r="R12" s="29"/>
    </row>
    <row r="13" spans="1:18" ht="12">
      <c r="A13" s="28" t="s">
        <v>1912</v>
      </c>
      <c r="B13" s="30">
        <v>2010</v>
      </c>
      <c r="C13" s="30" t="s">
        <v>1489</v>
      </c>
      <c r="D13" s="28" t="s">
        <v>1489</v>
      </c>
      <c r="E13" s="30" t="s">
        <v>2131</v>
      </c>
      <c r="F13" s="29">
        <f t="shared" si="0"/>
        <v>40100</v>
      </c>
      <c r="G13" s="29">
        <f t="shared" si="0"/>
        <v>40300</v>
      </c>
      <c r="H13" s="29">
        <f t="shared" si="0"/>
        <v>40200</v>
      </c>
      <c r="I13" s="29">
        <f t="shared" si="0"/>
        <v>40600</v>
      </c>
      <c r="J13" s="29">
        <f t="shared" si="1"/>
        <v>41000</v>
      </c>
      <c r="K13" s="29">
        <f t="shared" si="1"/>
        <v>41300</v>
      </c>
      <c r="L13" s="45"/>
      <c r="M13" s="45"/>
      <c r="N13" s="30"/>
      <c r="O13" s="30"/>
      <c r="P13" s="29"/>
      <c r="Q13" s="29"/>
      <c r="R13" s="29"/>
    </row>
    <row r="14" spans="1:18" ht="12">
      <c r="A14" s="28" t="s">
        <v>349</v>
      </c>
      <c r="B14" s="30">
        <v>2010</v>
      </c>
      <c r="C14" s="30" t="s">
        <v>1489</v>
      </c>
      <c r="D14" s="28" t="s">
        <v>1489</v>
      </c>
      <c r="E14" s="30" t="s">
        <v>1516</v>
      </c>
      <c r="F14" s="29">
        <f t="shared" si="0"/>
        <v>41000</v>
      </c>
      <c r="G14" s="29">
        <f t="shared" si="0"/>
        <v>41800</v>
      </c>
      <c r="H14" s="29">
        <f t="shared" si="0"/>
        <v>41800</v>
      </c>
      <c r="I14" s="29">
        <f t="shared" si="0"/>
        <v>42500</v>
      </c>
      <c r="J14" s="29">
        <f t="shared" si="1"/>
        <v>43400</v>
      </c>
      <c r="K14" s="29">
        <f t="shared" si="1"/>
        <v>41600</v>
      </c>
      <c r="L14" s="45"/>
      <c r="M14" s="45"/>
      <c r="N14" s="30"/>
      <c r="O14" s="30"/>
      <c r="P14" s="29"/>
      <c r="Q14" s="29"/>
      <c r="R14" s="29"/>
    </row>
    <row r="15" spans="1:18" ht="12">
      <c r="A15" s="28" t="s">
        <v>1913</v>
      </c>
      <c r="B15" s="30">
        <v>2010</v>
      </c>
      <c r="C15" s="30" t="s">
        <v>1489</v>
      </c>
      <c r="D15" s="28" t="s">
        <v>1489</v>
      </c>
      <c r="E15" s="30" t="s">
        <v>2132</v>
      </c>
      <c r="F15" s="29">
        <f t="shared" si="0"/>
        <v>1900</v>
      </c>
      <c r="G15" s="29">
        <f t="shared" si="0"/>
        <v>1900</v>
      </c>
      <c r="H15" s="29">
        <f t="shared" si="0"/>
        <v>2000</v>
      </c>
      <c r="I15" s="29">
        <f t="shared" si="0"/>
        <v>2600</v>
      </c>
      <c r="J15" s="29">
        <f t="shared" si="1"/>
        <v>2700</v>
      </c>
      <c r="K15" s="29">
        <f t="shared" si="1"/>
        <v>2200</v>
      </c>
      <c r="L15" s="45"/>
      <c r="M15" s="45"/>
      <c r="N15" s="30"/>
      <c r="O15" s="30"/>
      <c r="P15" s="29"/>
      <c r="Q15" s="29"/>
      <c r="R15" s="29"/>
    </row>
    <row r="16" spans="1:18" ht="12">
      <c r="A16" s="28" t="s">
        <v>1914</v>
      </c>
      <c r="B16" s="30">
        <v>2010</v>
      </c>
      <c r="C16" s="30" t="s">
        <v>1489</v>
      </c>
      <c r="D16" s="28" t="s">
        <v>1489</v>
      </c>
      <c r="E16" s="10" t="s">
        <v>2133</v>
      </c>
      <c r="F16" s="29">
        <f aca="true" t="shared" si="2" ref="F16:I17">F224+F336+F512+F560+F768+F784+F816+F1024</f>
        <v>2900</v>
      </c>
      <c r="G16" s="29">
        <f t="shared" si="2"/>
        <v>3200</v>
      </c>
      <c r="H16" s="29">
        <f t="shared" si="2"/>
        <v>3200</v>
      </c>
      <c r="I16" s="29">
        <f t="shared" si="2"/>
        <v>3200</v>
      </c>
      <c r="J16" s="29">
        <f t="shared" si="1"/>
        <v>3500</v>
      </c>
      <c r="K16" s="29">
        <f t="shared" si="1"/>
        <v>2900</v>
      </c>
      <c r="L16" s="45"/>
      <c r="M16" s="45"/>
      <c r="N16" s="30"/>
      <c r="O16" s="30"/>
      <c r="P16" s="29"/>
      <c r="Q16" s="29"/>
      <c r="R16" s="29"/>
    </row>
    <row r="17" spans="1:18" ht="12">
      <c r="A17" s="28" t="s">
        <v>1915</v>
      </c>
      <c r="B17" s="30">
        <v>2010</v>
      </c>
      <c r="C17" s="30" t="s">
        <v>1489</v>
      </c>
      <c r="D17" s="28" t="s">
        <v>1489</v>
      </c>
      <c r="E17" s="30" t="s">
        <v>2134</v>
      </c>
      <c r="F17" s="29">
        <f t="shared" si="2"/>
        <v>36200</v>
      </c>
      <c r="G17" s="29">
        <f t="shared" si="2"/>
        <v>36700</v>
      </c>
      <c r="H17" s="29">
        <f t="shared" si="2"/>
        <v>36600</v>
      </c>
      <c r="I17" s="29">
        <f t="shared" si="2"/>
        <v>36700</v>
      </c>
      <c r="J17" s="29">
        <f t="shared" si="1"/>
        <v>37200</v>
      </c>
      <c r="K17" s="29">
        <f t="shared" si="1"/>
        <v>36500</v>
      </c>
      <c r="L17" s="45"/>
      <c r="M17" s="45"/>
      <c r="N17" s="30"/>
      <c r="O17" s="30"/>
      <c r="P17" s="29"/>
      <c r="Q17" s="29"/>
      <c r="R17" s="29"/>
    </row>
    <row r="18" spans="1:18" ht="12">
      <c r="A18" s="28" t="s">
        <v>350</v>
      </c>
      <c r="B18" s="28">
        <v>2010</v>
      </c>
      <c r="C18" s="28" t="s">
        <v>1492</v>
      </c>
      <c r="D18" s="28" t="s">
        <v>1492</v>
      </c>
      <c r="E18" s="10" t="s">
        <v>1491</v>
      </c>
      <c r="F18" s="29">
        <f aca="true" t="shared" si="3" ref="F18:I31">F162+F194+F290+F610+F1122+F1138</f>
        <v>275600</v>
      </c>
      <c r="G18" s="29">
        <f t="shared" si="3"/>
        <v>276000</v>
      </c>
      <c r="H18" s="29">
        <f t="shared" si="3"/>
        <v>276700</v>
      </c>
      <c r="I18" s="29">
        <f t="shared" si="3"/>
        <v>281000</v>
      </c>
      <c r="J18" s="29">
        <f aca="true" t="shared" si="4" ref="J18:K33">J162+J194+J290+J610+J1122+J1138</f>
        <v>285700</v>
      </c>
      <c r="K18" s="29">
        <f t="shared" si="4"/>
        <v>289400</v>
      </c>
      <c r="L18" s="29"/>
      <c r="M18" s="29"/>
      <c r="N18" s="29"/>
      <c r="O18" s="29"/>
      <c r="P18" s="29"/>
      <c r="Q18" s="29"/>
      <c r="R18" s="29"/>
    </row>
    <row r="19" spans="1:18" ht="12">
      <c r="A19" s="28" t="s">
        <v>351</v>
      </c>
      <c r="B19" s="30">
        <v>2010</v>
      </c>
      <c r="C19" s="30" t="s">
        <v>1492</v>
      </c>
      <c r="D19" s="28" t="s">
        <v>1492</v>
      </c>
      <c r="E19" s="30" t="s">
        <v>1495</v>
      </c>
      <c r="F19" s="29">
        <f t="shared" si="3"/>
        <v>238200</v>
      </c>
      <c r="G19" s="29">
        <f t="shared" si="3"/>
        <v>238000</v>
      </c>
      <c r="H19" s="29">
        <f t="shared" si="3"/>
        <v>238500</v>
      </c>
      <c r="I19" s="29">
        <f t="shared" si="3"/>
        <v>242300</v>
      </c>
      <c r="J19" s="29">
        <f t="shared" si="4"/>
        <v>246000</v>
      </c>
      <c r="K19" s="29">
        <f t="shared" si="4"/>
        <v>250800</v>
      </c>
      <c r="L19" s="45"/>
      <c r="M19" s="45"/>
      <c r="N19" s="30"/>
      <c r="O19" s="30"/>
      <c r="P19" s="29"/>
      <c r="Q19" s="29"/>
      <c r="R19" s="29"/>
    </row>
    <row r="20" spans="1:18" ht="12">
      <c r="A20" s="28" t="s">
        <v>352</v>
      </c>
      <c r="B20" s="30">
        <v>2010</v>
      </c>
      <c r="C20" s="30" t="s">
        <v>1492</v>
      </c>
      <c r="D20" s="28" t="s">
        <v>1492</v>
      </c>
      <c r="E20" s="30" t="s">
        <v>1498</v>
      </c>
      <c r="F20" s="29">
        <f t="shared" si="3"/>
        <v>71500</v>
      </c>
      <c r="G20" s="29">
        <f t="shared" si="3"/>
        <v>71600</v>
      </c>
      <c r="H20" s="29">
        <f t="shared" si="3"/>
        <v>71900</v>
      </c>
      <c r="I20" s="29">
        <f t="shared" si="3"/>
        <v>73600</v>
      </c>
      <c r="J20" s="29">
        <f t="shared" si="4"/>
        <v>75200</v>
      </c>
      <c r="K20" s="29">
        <f t="shared" si="4"/>
        <v>77200</v>
      </c>
      <c r="L20" s="45"/>
      <c r="M20" s="45"/>
      <c r="N20" s="30"/>
      <c r="O20" s="30"/>
      <c r="P20" s="29"/>
      <c r="Q20" s="29"/>
      <c r="R20" s="29"/>
    </row>
    <row r="21" spans="1:18" ht="12">
      <c r="A21" s="28" t="s">
        <v>1916</v>
      </c>
      <c r="B21" s="30">
        <v>2010</v>
      </c>
      <c r="C21" s="30" t="s">
        <v>1492</v>
      </c>
      <c r="D21" s="28" t="s">
        <v>1492</v>
      </c>
      <c r="E21" s="30" t="s">
        <v>2127</v>
      </c>
      <c r="F21" s="29">
        <f t="shared" si="3"/>
        <v>204100</v>
      </c>
      <c r="G21" s="29">
        <f t="shared" si="3"/>
        <v>204400</v>
      </c>
      <c r="H21" s="29">
        <f t="shared" si="3"/>
        <v>204800</v>
      </c>
      <c r="I21" s="29">
        <f t="shared" si="3"/>
        <v>207400</v>
      </c>
      <c r="J21" s="29">
        <f t="shared" si="4"/>
        <v>210500</v>
      </c>
      <c r="K21" s="29">
        <f t="shared" si="4"/>
        <v>212200</v>
      </c>
      <c r="L21" s="45"/>
      <c r="M21" s="45"/>
      <c r="N21" s="30"/>
      <c r="O21" s="30"/>
      <c r="P21" s="29"/>
      <c r="Q21" s="29"/>
      <c r="R21" s="29"/>
    </row>
    <row r="22" spans="1:18" ht="12">
      <c r="A22" s="28" t="s">
        <v>1917</v>
      </c>
      <c r="B22" s="30">
        <v>2010</v>
      </c>
      <c r="C22" s="30" t="s">
        <v>1492</v>
      </c>
      <c r="D22" s="28" t="s">
        <v>1492</v>
      </c>
      <c r="E22" s="30" t="s">
        <v>2128</v>
      </c>
      <c r="F22" s="29">
        <f t="shared" si="3"/>
        <v>12500</v>
      </c>
      <c r="G22" s="29">
        <f t="shared" si="3"/>
        <v>12400</v>
      </c>
      <c r="H22" s="29">
        <f t="shared" si="3"/>
        <v>12600</v>
      </c>
      <c r="I22" s="29">
        <f t="shared" si="3"/>
        <v>14000</v>
      </c>
      <c r="J22" s="29">
        <f t="shared" si="4"/>
        <v>15100</v>
      </c>
      <c r="K22" s="29">
        <f t="shared" si="4"/>
        <v>15700</v>
      </c>
      <c r="L22" s="45"/>
      <c r="M22" s="45"/>
      <c r="N22" s="30"/>
      <c r="O22" s="30"/>
      <c r="P22" s="29"/>
      <c r="Q22" s="29"/>
      <c r="R22" s="29"/>
    </row>
    <row r="23" spans="1:18" ht="12">
      <c r="A23" s="28" t="s">
        <v>353</v>
      </c>
      <c r="B23" s="30">
        <v>2010</v>
      </c>
      <c r="C23" s="30" t="s">
        <v>1492</v>
      </c>
      <c r="D23" s="28" t="s">
        <v>1492</v>
      </c>
      <c r="E23" s="30" t="s">
        <v>1502</v>
      </c>
      <c r="F23" s="29">
        <f t="shared" si="3"/>
        <v>59000</v>
      </c>
      <c r="G23" s="29">
        <f t="shared" si="3"/>
        <v>59200</v>
      </c>
      <c r="H23" s="29">
        <f t="shared" si="3"/>
        <v>59300</v>
      </c>
      <c r="I23" s="29">
        <f t="shared" si="3"/>
        <v>59600</v>
      </c>
      <c r="J23" s="29">
        <f t="shared" si="4"/>
        <v>60100</v>
      </c>
      <c r="K23" s="29">
        <f t="shared" si="4"/>
        <v>61500</v>
      </c>
      <c r="L23" s="45"/>
      <c r="M23" s="45"/>
      <c r="N23" s="30"/>
      <c r="O23" s="30"/>
      <c r="P23" s="29"/>
      <c r="Q23" s="29"/>
      <c r="R23" s="29"/>
    </row>
    <row r="24" spans="1:18" ht="12">
      <c r="A24" s="28" t="s">
        <v>354</v>
      </c>
      <c r="B24" s="30">
        <v>2010</v>
      </c>
      <c r="C24" s="30" t="s">
        <v>1492</v>
      </c>
      <c r="D24" s="28" t="s">
        <v>1492</v>
      </c>
      <c r="E24" s="30" t="s">
        <v>1505</v>
      </c>
      <c r="F24" s="29">
        <f t="shared" si="3"/>
        <v>39900</v>
      </c>
      <c r="G24" s="29">
        <f t="shared" si="3"/>
        <v>39200</v>
      </c>
      <c r="H24" s="29">
        <f t="shared" si="3"/>
        <v>39000</v>
      </c>
      <c r="I24" s="29">
        <f t="shared" si="3"/>
        <v>39300</v>
      </c>
      <c r="J24" s="29">
        <f t="shared" si="4"/>
        <v>39700</v>
      </c>
      <c r="K24" s="29">
        <f t="shared" si="4"/>
        <v>40700</v>
      </c>
      <c r="L24" s="45"/>
      <c r="M24" s="45"/>
      <c r="N24" s="30"/>
      <c r="O24" s="30"/>
      <c r="P24" s="29"/>
      <c r="Q24" s="29"/>
      <c r="R24" s="29"/>
    </row>
    <row r="25" spans="1:18" ht="12">
      <c r="A25" s="28" t="s">
        <v>1918</v>
      </c>
      <c r="B25" s="30">
        <v>2010</v>
      </c>
      <c r="C25" s="30" t="s">
        <v>1492</v>
      </c>
      <c r="D25" s="28" t="s">
        <v>1492</v>
      </c>
      <c r="E25" s="30" t="s">
        <v>2129</v>
      </c>
      <c r="F25" s="29">
        <f t="shared" si="3"/>
        <v>9000</v>
      </c>
      <c r="G25" s="29">
        <f t="shared" si="3"/>
        <v>9000</v>
      </c>
      <c r="H25" s="29">
        <f t="shared" si="3"/>
        <v>9000</v>
      </c>
      <c r="I25" s="29">
        <f t="shared" si="3"/>
        <v>9000</v>
      </c>
      <c r="J25" s="29">
        <f t="shared" si="4"/>
        <v>9300</v>
      </c>
      <c r="K25" s="29">
        <f t="shared" si="4"/>
        <v>9400</v>
      </c>
      <c r="L25" s="45"/>
      <c r="M25" s="45"/>
      <c r="N25" s="30"/>
      <c r="O25" s="30"/>
      <c r="P25" s="29"/>
      <c r="Q25" s="29"/>
      <c r="R25" s="29"/>
    </row>
    <row r="26" spans="1:18" ht="12">
      <c r="A26" s="28" t="s">
        <v>355</v>
      </c>
      <c r="B26" s="30">
        <v>2010</v>
      </c>
      <c r="C26" s="30" t="s">
        <v>1492</v>
      </c>
      <c r="D26" s="28" t="s">
        <v>1492</v>
      </c>
      <c r="E26" s="30" t="s">
        <v>1510</v>
      </c>
      <c r="F26" s="29">
        <f t="shared" si="3"/>
        <v>13700</v>
      </c>
      <c r="G26" s="29">
        <f t="shared" si="3"/>
        <v>13700</v>
      </c>
      <c r="H26" s="29">
        <f t="shared" si="3"/>
        <v>13700</v>
      </c>
      <c r="I26" s="29">
        <f t="shared" si="3"/>
        <v>13700</v>
      </c>
      <c r="J26" s="29">
        <f t="shared" si="4"/>
        <v>13700</v>
      </c>
      <c r="K26" s="29">
        <f t="shared" si="4"/>
        <v>13800</v>
      </c>
      <c r="L26" s="45"/>
      <c r="M26" s="45"/>
      <c r="N26" s="30"/>
      <c r="O26" s="30"/>
      <c r="P26" s="29"/>
      <c r="Q26" s="29"/>
      <c r="R26" s="29"/>
    </row>
    <row r="27" spans="1:18" ht="12">
      <c r="A27" s="28" t="s">
        <v>1919</v>
      </c>
      <c r="B27" s="30">
        <v>2010</v>
      </c>
      <c r="C27" s="30" t="s">
        <v>1492</v>
      </c>
      <c r="D27" s="28" t="s">
        <v>1492</v>
      </c>
      <c r="E27" s="30" t="s">
        <v>2130</v>
      </c>
      <c r="F27" s="29">
        <f t="shared" si="3"/>
        <v>37300</v>
      </c>
      <c r="G27" s="29">
        <f t="shared" si="3"/>
        <v>37400</v>
      </c>
      <c r="H27" s="29">
        <f t="shared" si="3"/>
        <v>37500</v>
      </c>
      <c r="I27" s="29">
        <f t="shared" si="3"/>
        <v>37600</v>
      </c>
      <c r="J27" s="29">
        <f t="shared" si="4"/>
        <v>37700</v>
      </c>
      <c r="K27" s="29">
        <f t="shared" si="4"/>
        <v>38000</v>
      </c>
      <c r="L27" s="45"/>
      <c r="M27" s="45"/>
      <c r="N27" s="30"/>
      <c r="O27" s="30"/>
      <c r="P27" s="29"/>
      <c r="Q27" s="29"/>
      <c r="R27" s="29"/>
    </row>
    <row r="28" spans="1:18" ht="12">
      <c r="A28" s="28" t="s">
        <v>356</v>
      </c>
      <c r="B28" s="30">
        <v>2010</v>
      </c>
      <c r="C28" s="30" t="s">
        <v>1492</v>
      </c>
      <c r="D28" s="28" t="s">
        <v>1492</v>
      </c>
      <c r="E28" s="30" t="s">
        <v>1514</v>
      </c>
      <c r="F28" s="29">
        <f t="shared" si="3"/>
        <v>23600</v>
      </c>
      <c r="G28" s="29">
        <f t="shared" si="3"/>
        <v>23700</v>
      </c>
      <c r="H28" s="29">
        <f t="shared" si="3"/>
        <v>23900</v>
      </c>
      <c r="I28" s="29">
        <f t="shared" si="3"/>
        <v>24800</v>
      </c>
      <c r="J28" s="29">
        <f t="shared" si="4"/>
        <v>25800</v>
      </c>
      <c r="K28" s="29">
        <f t="shared" si="4"/>
        <v>26800</v>
      </c>
      <c r="L28" s="45"/>
      <c r="M28" s="45"/>
      <c r="N28" s="30"/>
      <c r="O28" s="30"/>
      <c r="P28" s="29"/>
      <c r="Q28" s="29"/>
      <c r="R28" s="29"/>
    </row>
    <row r="29" spans="1:18" ht="12">
      <c r="A29" s="28" t="s">
        <v>1920</v>
      </c>
      <c r="B29" s="30">
        <v>2010</v>
      </c>
      <c r="C29" s="30" t="s">
        <v>1492</v>
      </c>
      <c r="D29" s="28" t="s">
        <v>1492</v>
      </c>
      <c r="E29" s="30" t="s">
        <v>2131</v>
      </c>
      <c r="F29" s="29">
        <f t="shared" si="3"/>
        <v>43200</v>
      </c>
      <c r="G29" s="29">
        <f t="shared" si="3"/>
        <v>43400</v>
      </c>
      <c r="H29" s="29">
        <f t="shared" si="3"/>
        <v>43500</v>
      </c>
      <c r="I29" s="29">
        <f t="shared" si="3"/>
        <v>44300</v>
      </c>
      <c r="J29" s="29">
        <f t="shared" si="4"/>
        <v>44600</v>
      </c>
      <c r="K29" s="29">
        <f t="shared" si="4"/>
        <v>44900</v>
      </c>
      <c r="L29" s="45"/>
      <c r="M29" s="45"/>
      <c r="N29" s="30"/>
      <c r="O29" s="30"/>
      <c r="P29" s="29"/>
      <c r="Q29" s="29"/>
      <c r="R29" s="29"/>
    </row>
    <row r="30" spans="1:18" ht="12">
      <c r="A30" s="28" t="s">
        <v>357</v>
      </c>
      <c r="B30" s="30">
        <v>2010</v>
      </c>
      <c r="C30" s="30" t="s">
        <v>1492</v>
      </c>
      <c r="D30" s="28" t="s">
        <v>1492</v>
      </c>
      <c r="E30" s="30" t="s">
        <v>1516</v>
      </c>
      <c r="F30" s="29">
        <f t="shared" si="3"/>
        <v>37400</v>
      </c>
      <c r="G30" s="29">
        <f t="shared" si="3"/>
        <v>38000</v>
      </c>
      <c r="H30" s="29">
        <f t="shared" si="3"/>
        <v>38200</v>
      </c>
      <c r="I30" s="29">
        <f t="shared" si="3"/>
        <v>38700</v>
      </c>
      <c r="J30" s="29">
        <f t="shared" si="4"/>
        <v>39700</v>
      </c>
      <c r="K30" s="29">
        <f t="shared" si="4"/>
        <v>38600</v>
      </c>
      <c r="L30" s="45"/>
      <c r="M30" s="45"/>
      <c r="N30" s="30"/>
      <c r="O30" s="30"/>
      <c r="P30" s="29"/>
      <c r="Q30" s="29"/>
      <c r="R30" s="29"/>
    </row>
    <row r="31" spans="1:18" ht="12">
      <c r="A31" s="28" t="s">
        <v>1921</v>
      </c>
      <c r="B31" s="30">
        <v>2010</v>
      </c>
      <c r="C31" s="30" t="s">
        <v>1492</v>
      </c>
      <c r="D31" s="28" t="s">
        <v>1492</v>
      </c>
      <c r="E31" s="30" t="s">
        <v>2132</v>
      </c>
      <c r="F31" s="29">
        <f t="shared" si="3"/>
        <v>1500</v>
      </c>
      <c r="G31" s="29">
        <f t="shared" si="3"/>
        <v>1500</v>
      </c>
      <c r="H31" s="29">
        <f t="shared" si="3"/>
        <v>1600</v>
      </c>
      <c r="I31" s="29">
        <f t="shared" si="3"/>
        <v>1900</v>
      </c>
      <c r="J31" s="29">
        <f t="shared" si="4"/>
        <v>2200</v>
      </c>
      <c r="K31" s="29">
        <f t="shared" si="4"/>
        <v>1800</v>
      </c>
      <c r="L31" s="45"/>
      <c r="M31" s="45"/>
      <c r="N31" s="30"/>
      <c r="O31" s="30"/>
      <c r="P31" s="29"/>
      <c r="Q31" s="29"/>
      <c r="R31" s="29"/>
    </row>
    <row r="32" spans="1:18" ht="12">
      <c r="A32" s="28" t="s">
        <v>1922</v>
      </c>
      <c r="B32" s="30">
        <v>2010</v>
      </c>
      <c r="C32" s="30" t="s">
        <v>1492</v>
      </c>
      <c r="D32" s="28" t="s">
        <v>1492</v>
      </c>
      <c r="E32" s="10" t="s">
        <v>2133</v>
      </c>
      <c r="F32" s="29">
        <f aca="true" t="shared" si="5" ref="F32:I33">F176+F208+F304+F624+F1136+F1152</f>
        <v>6800</v>
      </c>
      <c r="G32" s="29">
        <f t="shared" si="5"/>
        <v>7100</v>
      </c>
      <c r="H32" s="29">
        <f t="shared" si="5"/>
        <v>7100</v>
      </c>
      <c r="I32" s="29">
        <f t="shared" si="5"/>
        <v>7100</v>
      </c>
      <c r="J32" s="29">
        <f t="shared" si="4"/>
        <v>7500</v>
      </c>
      <c r="K32" s="29">
        <f t="shared" si="4"/>
        <v>6600</v>
      </c>
      <c r="L32" s="45"/>
      <c r="M32" s="45"/>
      <c r="N32" s="30"/>
      <c r="O32" s="30"/>
      <c r="P32" s="29"/>
      <c r="Q32" s="29"/>
      <c r="R32" s="29"/>
    </row>
    <row r="33" spans="1:18" ht="12">
      <c r="A33" s="28" t="s">
        <v>1923</v>
      </c>
      <c r="B33" s="30">
        <v>2010</v>
      </c>
      <c r="C33" s="30" t="s">
        <v>1492</v>
      </c>
      <c r="D33" s="28" t="s">
        <v>1492</v>
      </c>
      <c r="E33" s="30" t="s">
        <v>2134</v>
      </c>
      <c r="F33" s="29">
        <f t="shared" si="5"/>
        <v>29100</v>
      </c>
      <c r="G33" s="29">
        <f t="shared" si="5"/>
        <v>29400</v>
      </c>
      <c r="H33" s="29">
        <f t="shared" si="5"/>
        <v>29500</v>
      </c>
      <c r="I33" s="29">
        <f t="shared" si="5"/>
        <v>29700</v>
      </c>
      <c r="J33" s="29">
        <f t="shared" si="4"/>
        <v>30000</v>
      </c>
      <c r="K33" s="29">
        <f t="shared" si="4"/>
        <v>30200</v>
      </c>
      <c r="L33" s="45"/>
      <c r="M33" s="45"/>
      <c r="N33" s="30"/>
      <c r="O33" s="30"/>
      <c r="P33" s="29"/>
      <c r="Q33" s="29"/>
      <c r="R33" s="29"/>
    </row>
    <row r="34" spans="1:18" ht="12">
      <c r="A34" s="28" t="s">
        <v>358</v>
      </c>
      <c r="B34" s="28">
        <v>2010</v>
      </c>
      <c r="C34" s="28" t="s">
        <v>1494</v>
      </c>
      <c r="D34" s="28" t="s">
        <v>1494</v>
      </c>
      <c r="E34" s="10" t="s">
        <v>1491</v>
      </c>
      <c r="F34" s="29">
        <f aca="true" t="shared" si="6" ref="F34:I47">F338+F354+F562+F722+F738+F834+F898+F1074+F1154</f>
        <v>188000</v>
      </c>
      <c r="G34" s="29">
        <f t="shared" si="6"/>
        <v>189900</v>
      </c>
      <c r="H34" s="29">
        <f t="shared" si="6"/>
        <v>191600</v>
      </c>
      <c r="I34" s="29">
        <f t="shared" si="6"/>
        <v>194500</v>
      </c>
      <c r="J34" s="29">
        <f aca="true" t="shared" si="7" ref="J34:K49">J338+J354+J562+J722+J738+J834+J898+J1074+J1154</f>
        <v>197200</v>
      </c>
      <c r="K34" s="29">
        <f t="shared" si="7"/>
        <v>196700</v>
      </c>
      <c r="L34" s="29"/>
      <c r="M34" s="29"/>
      <c r="N34" s="29"/>
      <c r="O34" s="29"/>
      <c r="P34" s="29"/>
      <c r="Q34" s="29"/>
      <c r="R34" s="29"/>
    </row>
    <row r="35" spans="1:18" ht="12">
      <c r="A35" s="28" t="s">
        <v>359</v>
      </c>
      <c r="B35" s="30">
        <v>2010</v>
      </c>
      <c r="C35" s="30" t="s">
        <v>1494</v>
      </c>
      <c r="D35" s="28" t="s">
        <v>1494</v>
      </c>
      <c r="E35" s="30" t="s">
        <v>1495</v>
      </c>
      <c r="F35" s="29">
        <f t="shared" si="6"/>
        <v>159200</v>
      </c>
      <c r="G35" s="29">
        <f t="shared" si="6"/>
        <v>159100</v>
      </c>
      <c r="H35" s="29">
        <f t="shared" si="6"/>
        <v>160500</v>
      </c>
      <c r="I35" s="29">
        <f t="shared" si="6"/>
        <v>162900</v>
      </c>
      <c r="J35" s="29">
        <f t="shared" si="7"/>
        <v>165100</v>
      </c>
      <c r="K35" s="29">
        <f t="shared" si="7"/>
        <v>168300</v>
      </c>
      <c r="L35" s="45"/>
      <c r="M35" s="45"/>
      <c r="N35" s="30"/>
      <c r="O35" s="30"/>
      <c r="P35" s="29"/>
      <c r="Q35" s="29"/>
      <c r="R35" s="29"/>
    </row>
    <row r="36" spans="1:18" ht="12">
      <c r="A36" s="28" t="s">
        <v>360</v>
      </c>
      <c r="B36" s="30">
        <v>2010</v>
      </c>
      <c r="C36" s="30" t="s">
        <v>1494</v>
      </c>
      <c r="D36" s="28" t="s">
        <v>1494</v>
      </c>
      <c r="E36" s="30" t="s">
        <v>1498</v>
      </c>
      <c r="F36" s="29">
        <f t="shared" si="6"/>
        <v>33300</v>
      </c>
      <c r="G36" s="29">
        <f t="shared" si="6"/>
        <v>33200</v>
      </c>
      <c r="H36" s="29">
        <f t="shared" si="6"/>
        <v>33800</v>
      </c>
      <c r="I36" s="29">
        <f t="shared" si="6"/>
        <v>35100</v>
      </c>
      <c r="J36" s="29">
        <f t="shared" si="7"/>
        <v>35600</v>
      </c>
      <c r="K36" s="29">
        <f t="shared" si="7"/>
        <v>37000</v>
      </c>
      <c r="L36" s="45"/>
      <c r="M36" s="45"/>
      <c r="N36" s="30"/>
      <c r="O36" s="30"/>
      <c r="P36" s="29"/>
      <c r="Q36" s="29"/>
      <c r="R36" s="29"/>
    </row>
    <row r="37" spans="1:18" ht="12">
      <c r="A37" s="28" t="s">
        <v>1924</v>
      </c>
      <c r="B37" s="30">
        <v>2010</v>
      </c>
      <c r="C37" s="30" t="s">
        <v>1494</v>
      </c>
      <c r="D37" s="28" t="s">
        <v>1494</v>
      </c>
      <c r="E37" s="30" t="s">
        <v>2127</v>
      </c>
      <c r="F37" s="29">
        <f t="shared" si="6"/>
        <v>154700</v>
      </c>
      <c r="G37" s="29">
        <f t="shared" si="6"/>
        <v>156700</v>
      </c>
      <c r="H37" s="29">
        <f t="shared" si="6"/>
        <v>157800</v>
      </c>
      <c r="I37" s="29">
        <f t="shared" si="6"/>
        <v>159400</v>
      </c>
      <c r="J37" s="29">
        <f t="shared" si="7"/>
        <v>161600</v>
      </c>
      <c r="K37" s="29">
        <f t="shared" si="7"/>
        <v>159700</v>
      </c>
      <c r="L37" s="45"/>
      <c r="M37" s="45"/>
      <c r="N37" s="30"/>
      <c r="O37" s="30"/>
      <c r="P37" s="29"/>
      <c r="Q37" s="29"/>
      <c r="R37" s="29"/>
    </row>
    <row r="38" spans="1:18" ht="12">
      <c r="A38" s="28" t="s">
        <v>1925</v>
      </c>
      <c r="B38" s="30">
        <v>2010</v>
      </c>
      <c r="C38" s="30" t="s">
        <v>1494</v>
      </c>
      <c r="D38" s="28" t="s">
        <v>1494</v>
      </c>
      <c r="E38" s="30" t="s">
        <v>2128</v>
      </c>
      <c r="F38" s="29">
        <f t="shared" si="6"/>
        <v>4500</v>
      </c>
      <c r="G38" s="29">
        <f t="shared" si="6"/>
        <v>4500</v>
      </c>
      <c r="H38" s="29">
        <f t="shared" si="6"/>
        <v>4900</v>
      </c>
      <c r="I38" s="29">
        <f t="shared" si="6"/>
        <v>6000</v>
      </c>
      <c r="J38" s="29">
        <f t="shared" si="7"/>
        <v>6400</v>
      </c>
      <c r="K38" s="29">
        <f t="shared" si="7"/>
        <v>7000</v>
      </c>
      <c r="L38" s="45"/>
      <c r="M38" s="45"/>
      <c r="N38" s="30"/>
      <c r="O38" s="30"/>
      <c r="P38" s="29"/>
      <c r="Q38" s="29"/>
      <c r="R38" s="29"/>
    </row>
    <row r="39" spans="1:18" ht="12">
      <c r="A39" s="28" t="s">
        <v>361</v>
      </c>
      <c r="B39" s="30">
        <v>2010</v>
      </c>
      <c r="C39" s="30" t="s">
        <v>1494</v>
      </c>
      <c r="D39" s="28" t="s">
        <v>1494</v>
      </c>
      <c r="E39" s="30" t="s">
        <v>1502</v>
      </c>
      <c r="F39" s="29">
        <f t="shared" si="6"/>
        <v>28800</v>
      </c>
      <c r="G39" s="29">
        <f t="shared" si="6"/>
        <v>28700</v>
      </c>
      <c r="H39" s="29">
        <f t="shared" si="6"/>
        <v>28900</v>
      </c>
      <c r="I39" s="29">
        <f t="shared" si="6"/>
        <v>29100</v>
      </c>
      <c r="J39" s="29">
        <f t="shared" si="7"/>
        <v>29200</v>
      </c>
      <c r="K39" s="29">
        <f t="shared" si="7"/>
        <v>30000</v>
      </c>
      <c r="L39" s="45"/>
      <c r="M39" s="45"/>
      <c r="N39" s="30"/>
      <c r="O39" s="30"/>
      <c r="P39" s="29"/>
      <c r="Q39" s="29"/>
      <c r="R39" s="29"/>
    </row>
    <row r="40" spans="1:18" ht="12">
      <c r="A40" s="28" t="s">
        <v>362</v>
      </c>
      <c r="B40" s="30">
        <v>2010</v>
      </c>
      <c r="C40" s="30" t="s">
        <v>1494</v>
      </c>
      <c r="D40" s="28" t="s">
        <v>1494</v>
      </c>
      <c r="E40" s="30" t="s">
        <v>1505</v>
      </c>
      <c r="F40" s="29">
        <f t="shared" si="6"/>
        <v>32700</v>
      </c>
      <c r="G40" s="29">
        <f t="shared" si="6"/>
        <v>32100</v>
      </c>
      <c r="H40" s="29">
        <f t="shared" si="6"/>
        <v>32300</v>
      </c>
      <c r="I40" s="29">
        <f t="shared" si="6"/>
        <v>32200</v>
      </c>
      <c r="J40" s="29">
        <f t="shared" si="7"/>
        <v>32500</v>
      </c>
      <c r="K40" s="29">
        <f t="shared" si="7"/>
        <v>32900</v>
      </c>
      <c r="L40" s="45"/>
      <c r="M40" s="45"/>
      <c r="N40" s="30"/>
      <c r="O40" s="30"/>
      <c r="P40" s="29"/>
      <c r="Q40" s="29"/>
      <c r="R40" s="29"/>
    </row>
    <row r="41" spans="1:18" ht="12">
      <c r="A41" s="28" t="s">
        <v>1926</v>
      </c>
      <c r="B41" s="30">
        <v>2010</v>
      </c>
      <c r="C41" s="30" t="s">
        <v>1494</v>
      </c>
      <c r="D41" s="28" t="s">
        <v>1494</v>
      </c>
      <c r="E41" s="30" t="s">
        <v>2129</v>
      </c>
      <c r="F41" s="29">
        <f t="shared" si="6"/>
        <v>8500</v>
      </c>
      <c r="G41" s="29">
        <f t="shared" si="6"/>
        <v>8500</v>
      </c>
      <c r="H41" s="29">
        <f t="shared" si="6"/>
        <v>8500</v>
      </c>
      <c r="I41" s="29">
        <f t="shared" si="6"/>
        <v>8700</v>
      </c>
      <c r="J41" s="29">
        <f t="shared" si="7"/>
        <v>8900</v>
      </c>
      <c r="K41" s="29">
        <f t="shared" si="7"/>
        <v>9200</v>
      </c>
      <c r="L41" s="45"/>
      <c r="M41" s="45"/>
      <c r="N41" s="30"/>
      <c r="O41" s="30"/>
      <c r="P41" s="29"/>
      <c r="Q41" s="29"/>
      <c r="R41" s="29"/>
    </row>
    <row r="42" spans="1:18" ht="12">
      <c r="A42" s="28" t="s">
        <v>363</v>
      </c>
      <c r="B42" s="30">
        <v>2010</v>
      </c>
      <c r="C42" s="30" t="s">
        <v>1494</v>
      </c>
      <c r="D42" s="28" t="s">
        <v>1494</v>
      </c>
      <c r="E42" s="30" t="s">
        <v>1510</v>
      </c>
      <c r="F42" s="29">
        <f t="shared" si="6"/>
        <v>12800</v>
      </c>
      <c r="G42" s="29">
        <f t="shared" si="6"/>
        <v>12700</v>
      </c>
      <c r="H42" s="29">
        <f t="shared" si="6"/>
        <v>12800</v>
      </c>
      <c r="I42" s="29">
        <f t="shared" si="6"/>
        <v>12900</v>
      </c>
      <c r="J42" s="29">
        <f t="shared" si="7"/>
        <v>12900</v>
      </c>
      <c r="K42" s="29">
        <f t="shared" si="7"/>
        <v>13000</v>
      </c>
      <c r="L42" s="45"/>
      <c r="M42" s="45"/>
      <c r="N42" s="30"/>
      <c r="O42" s="30"/>
      <c r="P42" s="29"/>
      <c r="Q42" s="29"/>
      <c r="R42" s="29"/>
    </row>
    <row r="43" spans="1:18" ht="12">
      <c r="A43" s="28" t="s">
        <v>1927</v>
      </c>
      <c r="B43" s="30">
        <v>2010</v>
      </c>
      <c r="C43" s="30" t="s">
        <v>1494</v>
      </c>
      <c r="D43" s="28" t="s">
        <v>1494</v>
      </c>
      <c r="E43" s="30" t="s">
        <v>2130</v>
      </c>
      <c r="F43" s="29">
        <f t="shared" si="6"/>
        <v>33400</v>
      </c>
      <c r="G43" s="29">
        <f t="shared" si="6"/>
        <v>33500</v>
      </c>
      <c r="H43" s="29">
        <f t="shared" si="6"/>
        <v>33500</v>
      </c>
      <c r="I43" s="29">
        <f t="shared" si="6"/>
        <v>33600</v>
      </c>
      <c r="J43" s="29">
        <f t="shared" si="7"/>
        <v>33600</v>
      </c>
      <c r="K43" s="29">
        <f t="shared" si="7"/>
        <v>33700</v>
      </c>
      <c r="L43" s="45"/>
      <c r="M43" s="45"/>
      <c r="N43" s="30"/>
      <c r="O43" s="30"/>
      <c r="P43" s="29"/>
      <c r="Q43" s="29"/>
      <c r="R43" s="29"/>
    </row>
    <row r="44" spans="1:18" ht="12">
      <c r="A44" s="28" t="s">
        <v>364</v>
      </c>
      <c r="B44" s="30">
        <v>2010</v>
      </c>
      <c r="C44" s="30" t="s">
        <v>1494</v>
      </c>
      <c r="D44" s="28" t="s">
        <v>1494</v>
      </c>
      <c r="E44" s="30" t="s">
        <v>1514</v>
      </c>
      <c r="F44" s="29">
        <f t="shared" si="6"/>
        <v>15800</v>
      </c>
      <c r="G44" s="29">
        <f t="shared" si="6"/>
        <v>16200</v>
      </c>
      <c r="H44" s="29">
        <f t="shared" si="6"/>
        <v>16500</v>
      </c>
      <c r="I44" s="29">
        <f t="shared" si="6"/>
        <v>17100</v>
      </c>
      <c r="J44" s="29">
        <f t="shared" si="7"/>
        <v>18000</v>
      </c>
      <c r="K44" s="29">
        <f t="shared" si="7"/>
        <v>18900</v>
      </c>
      <c r="L44" s="45"/>
      <c r="M44" s="45"/>
      <c r="N44" s="30"/>
      <c r="O44" s="30"/>
      <c r="P44" s="29"/>
      <c r="Q44" s="29"/>
      <c r="R44" s="29"/>
    </row>
    <row r="45" spans="1:18" ht="12">
      <c r="A45" s="28" t="s">
        <v>1928</v>
      </c>
      <c r="B45" s="30">
        <v>2010</v>
      </c>
      <c r="C45" s="30" t="s">
        <v>1494</v>
      </c>
      <c r="D45" s="28" t="s">
        <v>1494</v>
      </c>
      <c r="E45" s="30" t="s">
        <v>2131</v>
      </c>
      <c r="F45" s="29">
        <f t="shared" si="6"/>
        <v>22700</v>
      </c>
      <c r="G45" s="29">
        <f t="shared" si="6"/>
        <v>22900</v>
      </c>
      <c r="H45" s="29">
        <f t="shared" si="6"/>
        <v>23100</v>
      </c>
      <c r="I45" s="29">
        <f t="shared" si="6"/>
        <v>23300</v>
      </c>
      <c r="J45" s="29">
        <f t="shared" si="7"/>
        <v>23600</v>
      </c>
      <c r="K45" s="29">
        <f t="shared" si="7"/>
        <v>23600</v>
      </c>
      <c r="L45" s="45"/>
      <c r="M45" s="45"/>
      <c r="N45" s="30"/>
      <c r="O45" s="30"/>
      <c r="P45" s="29"/>
      <c r="Q45" s="29"/>
      <c r="R45" s="29"/>
    </row>
    <row r="46" spans="1:18" ht="12">
      <c r="A46" s="28" t="s">
        <v>365</v>
      </c>
      <c r="B46" s="30">
        <v>2010</v>
      </c>
      <c r="C46" s="30" t="s">
        <v>1494</v>
      </c>
      <c r="D46" s="28" t="s">
        <v>1494</v>
      </c>
      <c r="E46" s="30" t="s">
        <v>1516</v>
      </c>
      <c r="F46" s="29">
        <f t="shared" si="6"/>
        <v>28800</v>
      </c>
      <c r="G46" s="29">
        <f t="shared" si="6"/>
        <v>30800</v>
      </c>
      <c r="H46" s="29">
        <f t="shared" si="6"/>
        <v>31100</v>
      </c>
      <c r="I46" s="29">
        <f t="shared" si="6"/>
        <v>31600</v>
      </c>
      <c r="J46" s="29">
        <f t="shared" si="7"/>
        <v>32100</v>
      </c>
      <c r="K46" s="29">
        <f t="shared" si="7"/>
        <v>28400</v>
      </c>
      <c r="L46" s="45"/>
      <c r="M46" s="45"/>
      <c r="N46" s="30"/>
      <c r="O46" s="30"/>
      <c r="P46" s="29"/>
      <c r="Q46" s="29"/>
      <c r="R46" s="29"/>
    </row>
    <row r="47" spans="1:18" ht="12">
      <c r="A47" s="28" t="s">
        <v>1929</v>
      </c>
      <c r="B47" s="30">
        <v>2010</v>
      </c>
      <c r="C47" s="30" t="s">
        <v>1494</v>
      </c>
      <c r="D47" s="28" t="s">
        <v>1494</v>
      </c>
      <c r="E47" s="30" t="s">
        <v>2132</v>
      </c>
      <c r="F47" s="29">
        <f t="shared" si="6"/>
        <v>1700</v>
      </c>
      <c r="G47" s="29">
        <f t="shared" si="6"/>
        <v>1700</v>
      </c>
      <c r="H47" s="29">
        <f t="shared" si="6"/>
        <v>1800</v>
      </c>
      <c r="I47" s="29">
        <f t="shared" si="6"/>
        <v>2000</v>
      </c>
      <c r="J47" s="29">
        <f t="shared" si="7"/>
        <v>2200</v>
      </c>
      <c r="K47" s="29">
        <f t="shared" si="7"/>
        <v>1900</v>
      </c>
      <c r="L47" s="45"/>
      <c r="M47" s="45"/>
      <c r="N47" s="30"/>
      <c r="O47" s="30"/>
      <c r="P47" s="29"/>
      <c r="Q47" s="29"/>
      <c r="R47" s="29"/>
    </row>
    <row r="48" spans="1:18" ht="12">
      <c r="A48" s="28" t="s">
        <v>1930</v>
      </c>
      <c r="B48" s="30">
        <v>2010</v>
      </c>
      <c r="C48" s="30" t="s">
        <v>1494</v>
      </c>
      <c r="D48" s="28" t="s">
        <v>1494</v>
      </c>
      <c r="E48" s="10" t="s">
        <v>2133</v>
      </c>
      <c r="F48" s="29">
        <f aca="true" t="shared" si="8" ref="F48:I49">F352+F368+F576+F736+F752+F848+F912+F1088+F1168</f>
        <v>3600</v>
      </c>
      <c r="G48" s="29">
        <f t="shared" si="8"/>
        <v>4900</v>
      </c>
      <c r="H48" s="29">
        <f t="shared" si="8"/>
        <v>5000</v>
      </c>
      <c r="I48" s="29">
        <f t="shared" si="8"/>
        <v>5300</v>
      </c>
      <c r="J48" s="29">
        <f t="shared" si="7"/>
        <v>5300</v>
      </c>
      <c r="K48" s="29">
        <f t="shared" si="7"/>
        <v>3600</v>
      </c>
      <c r="L48" s="45"/>
      <c r="M48" s="45"/>
      <c r="N48" s="30"/>
      <c r="O48" s="30"/>
      <c r="P48" s="29"/>
      <c r="Q48" s="29"/>
      <c r="R48" s="29"/>
    </row>
    <row r="49" spans="1:18" ht="12">
      <c r="A49" s="28" t="s">
        <v>1931</v>
      </c>
      <c r="B49" s="30">
        <v>2010</v>
      </c>
      <c r="C49" s="30" t="s">
        <v>1494</v>
      </c>
      <c r="D49" s="28" t="s">
        <v>1494</v>
      </c>
      <c r="E49" s="30" t="s">
        <v>2134</v>
      </c>
      <c r="F49" s="29">
        <f t="shared" si="8"/>
        <v>23500</v>
      </c>
      <c r="G49" s="29">
        <f t="shared" si="8"/>
        <v>24200</v>
      </c>
      <c r="H49" s="29">
        <f t="shared" si="8"/>
        <v>24300</v>
      </c>
      <c r="I49" s="29">
        <f t="shared" si="8"/>
        <v>24300</v>
      </c>
      <c r="J49" s="29">
        <f t="shared" si="7"/>
        <v>24600</v>
      </c>
      <c r="K49" s="29">
        <f t="shared" si="7"/>
        <v>22900</v>
      </c>
      <c r="L49" s="45"/>
      <c r="M49" s="45"/>
      <c r="N49" s="30"/>
      <c r="O49" s="30"/>
      <c r="P49" s="29"/>
      <c r="Q49" s="29"/>
      <c r="R49" s="29"/>
    </row>
    <row r="50" spans="1:18" ht="12">
      <c r="A50" s="28" t="s">
        <v>366</v>
      </c>
      <c r="B50" s="28">
        <v>2010</v>
      </c>
      <c r="C50" s="28" t="s">
        <v>1497</v>
      </c>
      <c r="D50" s="28" t="s">
        <v>1497</v>
      </c>
      <c r="E50" s="10" t="s">
        <v>1491</v>
      </c>
      <c r="F50" s="29">
        <f aca="true" t="shared" si="9" ref="F50:I63">F370+F402+F434+F514+F626+F914+F946+F994+F1026+F1106</f>
        <v>65000</v>
      </c>
      <c r="G50" s="29">
        <f t="shared" si="9"/>
        <v>65000</v>
      </c>
      <c r="H50" s="29">
        <f t="shared" si="9"/>
        <v>65700</v>
      </c>
      <c r="I50" s="29">
        <f t="shared" si="9"/>
        <v>68100</v>
      </c>
      <c r="J50" s="29">
        <f aca="true" t="shared" si="10" ref="J50:K65">J370+J402+J434+J514+J626+J914+J946+J994+J1026+J1106</f>
        <v>69300</v>
      </c>
      <c r="K50" s="29">
        <f t="shared" si="10"/>
        <v>69100</v>
      </c>
      <c r="L50" s="29"/>
      <c r="M50" s="29"/>
      <c r="N50" s="29"/>
      <c r="O50" s="29"/>
      <c r="P50" s="29"/>
      <c r="Q50" s="29"/>
      <c r="R50" s="29"/>
    </row>
    <row r="51" spans="1:18" ht="12">
      <c r="A51" s="28" t="s">
        <v>367</v>
      </c>
      <c r="B51" s="30">
        <v>2010</v>
      </c>
      <c r="C51" s="30" t="s">
        <v>1497</v>
      </c>
      <c r="D51" s="28" t="s">
        <v>1497</v>
      </c>
      <c r="E51" s="30" t="s">
        <v>1495</v>
      </c>
      <c r="F51" s="29">
        <f t="shared" si="9"/>
        <v>50100</v>
      </c>
      <c r="G51" s="29">
        <f t="shared" si="9"/>
        <v>49800</v>
      </c>
      <c r="H51" s="29">
        <f t="shared" si="9"/>
        <v>50300</v>
      </c>
      <c r="I51" s="29">
        <f t="shared" si="9"/>
        <v>51500</v>
      </c>
      <c r="J51" s="29">
        <f t="shared" si="10"/>
        <v>52500</v>
      </c>
      <c r="K51" s="29">
        <f t="shared" si="10"/>
        <v>53800</v>
      </c>
      <c r="L51" s="45"/>
      <c r="M51" s="45"/>
      <c r="N51" s="30"/>
      <c r="O51" s="30"/>
      <c r="P51" s="29"/>
      <c r="Q51" s="29"/>
      <c r="R51" s="29"/>
    </row>
    <row r="52" spans="1:18" ht="12">
      <c r="A52" s="28" t="s">
        <v>368</v>
      </c>
      <c r="B52" s="30">
        <v>2010</v>
      </c>
      <c r="C52" s="30" t="s">
        <v>1497</v>
      </c>
      <c r="D52" s="28" t="s">
        <v>1497</v>
      </c>
      <c r="E52" s="30" t="s">
        <v>1498</v>
      </c>
      <c r="F52" s="29">
        <f t="shared" si="9"/>
        <v>11700</v>
      </c>
      <c r="G52" s="29">
        <f t="shared" si="9"/>
        <v>11500</v>
      </c>
      <c r="H52" s="29">
        <f t="shared" si="9"/>
        <v>11700</v>
      </c>
      <c r="I52" s="29">
        <f t="shared" si="9"/>
        <v>12300</v>
      </c>
      <c r="J52" s="29">
        <f t="shared" si="10"/>
        <v>12800</v>
      </c>
      <c r="K52" s="29">
        <f t="shared" si="10"/>
        <v>13000</v>
      </c>
      <c r="L52" s="45"/>
      <c r="M52" s="45"/>
      <c r="N52" s="30"/>
      <c r="O52" s="30"/>
      <c r="P52" s="29"/>
      <c r="Q52" s="29"/>
      <c r="R52" s="29"/>
    </row>
    <row r="53" spans="1:18" ht="12">
      <c r="A53" s="28" t="s">
        <v>1932</v>
      </c>
      <c r="B53" s="30">
        <v>2010</v>
      </c>
      <c r="C53" s="30" t="s">
        <v>1497</v>
      </c>
      <c r="D53" s="28" t="s">
        <v>1497</v>
      </c>
      <c r="E53" s="30" t="s">
        <v>2127</v>
      </c>
      <c r="F53" s="29">
        <f t="shared" si="9"/>
        <v>53300</v>
      </c>
      <c r="G53" s="29">
        <f t="shared" si="9"/>
        <v>53500</v>
      </c>
      <c r="H53" s="29">
        <f t="shared" si="9"/>
        <v>54000</v>
      </c>
      <c r="I53" s="29">
        <f t="shared" si="9"/>
        <v>55800</v>
      </c>
      <c r="J53" s="29">
        <f t="shared" si="10"/>
        <v>56500</v>
      </c>
      <c r="K53" s="29">
        <f t="shared" si="10"/>
        <v>56100</v>
      </c>
      <c r="L53" s="45"/>
      <c r="M53" s="45"/>
      <c r="N53" s="30"/>
      <c r="O53" s="30"/>
      <c r="P53" s="29"/>
      <c r="Q53" s="29"/>
      <c r="R53" s="29"/>
    </row>
    <row r="54" spans="1:18" ht="12">
      <c r="A54" s="28" t="s">
        <v>1933</v>
      </c>
      <c r="B54" s="30">
        <v>2010</v>
      </c>
      <c r="C54" s="30" t="s">
        <v>1497</v>
      </c>
      <c r="D54" s="28" t="s">
        <v>1497</v>
      </c>
      <c r="E54" s="30" t="s">
        <v>2128</v>
      </c>
      <c r="F54" s="29">
        <f t="shared" si="9"/>
        <v>1800</v>
      </c>
      <c r="G54" s="29">
        <f t="shared" si="9"/>
        <v>1800</v>
      </c>
      <c r="H54" s="29">
        <f t="shared" si="9"/>
        <v>1900</v>
      </c>
      <c r="I54" s="29">
        <f t="shared" si="9"/>
        <v>2400</v>
      </c>
      <c r="J54" s="29">
        <f t="shared" si="10"/>
        <v>2800</v>
      </c>
      <c r="K54" s="29">
        <f t="shared" si="10"/>
        <v>3000</v>
      </c>
      <c r="L54" s="45"/>
      <c r="M54" s="45"/>
      <c r="N54" s="30"/>
      <c r="O54" s="30"/>
      <c r="P54" s="29"/>
      <c r="Q54" s="29"/>
      <c r="R54" s="29"/>
    </row>
    <row r="55" spans="1:18" ht="12">
      <c r="A55" s="28" t="s">
        <v>369</v>
      </c>
      <c r="B55" s="30">
        <v>2010</v>
      </c>
      <c r="C55" s="30" t="s">
        <v>1497</v>
      </c>
      <c r="D55" s="28" t="s">
        <v>1497</v>
      </c>
      <c r="E55" s="30" t="s">
        <v>1502</v>
      </c>
      <c r="F55" s="29">
        <f t="shared" si="9"/>
        <v>9900</v>
      </c>
      <c r="G55" s="29">
        <f t="shared" si="9"/>
        <v>9700</v>
      </c>
      <c r="H55" s="29">
        <f t="shared" si="9"/>
        <v>9800</v>
      </c>
      <c r="I55" s="29">
        <f t="shared" si="9"/>
        <v>9900</v>
      </c>
      <c r="J55" s="29">
        <f t="shared" si="10"/>
        <v>10000</v>
      </c>
      <c r="K55" s="29">
        <f t="shared" si="10"/>
        <v>10000</v>
      </c>
      <c r="L55" s="45"/>
      <c r="M55" s="45"/>
      <c r="N55" s="30"/>
      <c r="O55" s="30"/>
      <c r="P55" s="29"/>
      <c r="Q55" s="29"/>
      <c r="R55" s="29"/>
    </row>
    <row r="56" spans="1:18" ht="12">
      <c r="A56" s="28" t="s">
        <v>370</v>
      </c>
      <c r="B56" s="30">
        <v>2010</v>
      </c>
      <c r="C56" s="30" t="s">
        <v>1497</v>
      </c>
      <c r="D56" s="28" t="s">
        <v>1497</v>
      </c>
      <c r="E56" s="30" t="s">
        <v>1505</v>
      </c>
      <c r="F56" s="29">
        <f t="shared" si="9"/>
        <v>10000</v>
      </c>
      <c r="G56" s="29">
        <f t="shared" si="9"/>
        <v>9900</v>
      </c>
      <c r="H56" s="29">
        <f t="shared" si="9"/>
        <v>10000</v>
      </c>
      <c r="I56" s="29">
        <f t="shared" si="9"/>
        <v>10000</v>
      </c>
      <c r="J56" s="29">
        <f t="shared" si="10"/>
        <v>10000</v>
      </c>
      <c r="K56" s="29">
        <f t="shared" si="10"/>
        <v>10400</v>
      </c>
      <c r="L56" s="45"/>
      <c r="M56" s="45"/>
      <c r="N56" s="30"/>
      <c r="O56" s="30"/>
      <c r="P56" s="29"/>
      <c r="Q56" s="29"/>
      <c r="R56" s="29"/>
    </row>
    <row r="57" spans="1:18" ht="12">
      <c r="A57" s="28" t="s">
        <v>1934</v>
      </c>
      <c r="B57" s="30">
        <v>2010</v>
      </c>
      <c r="C57" s="30" t="s">
        <v>1497</v>
      </c>
      <c r="D57" s="28" t="s">
        <v>1497</v>
      </c>
      <c r="E57" s="30" t="s">
        <v>2129</v>
      </c>
      <c r="F57" s="29">
        <f t="shared" si="9"/>
        <v>3200</v>
      </c>
      <c r="G57" s="29">
        <f t="shared" si="9"/>
        <v>3100</v>
      </c>
      <c r="H57" s="29">
        <f t="shared" si="9"/>
        <v>3200</v>
      </c>
      <c r="I57" s="29">
        <f t="shared" si="9"/>
        <v>3200</v>
      </c>
      <c r="J57" s="29">
        <f t="shared" si="10"/>
        <v>3200</v>
      </c>
      <c r="K57" s="29">
        <f t="shared" si="10"/>
        <v>3400</v>
      </c>
      <c r="L57" s="45"/>
      <c r="M57" s="45"/>
      <c r="N57" s="30"/>
      <c r="O57" s="30"/>
      <c r="P57" s="29"/>
      <c r="Q57" s="29"/>
      <c r="R57" s="29"/>
    </row>
    <row r="58" spans="1:18" ht="12">
      <c r="A58" s="28" t="s">
        <v>371</v>
      </c>
      <c r="B58" s="30">
        <v>2010</v>
      </c>
      <c r="C58" s="30" t="s">
        <v>1497</v>
      </c>
      <c r="D58" s="28" t="s">
        <v>1497</v>
      </c>
      <c r="E58" s="30" t="s">
        <v>1510</v>
      </c>
      <c r="F58" s="29">
        <f t="shared" si="9"/>
        <v>2100</v>
      </c>
      <c r="G58" s="29">
        <f t="shared" si="9"/>
        <v>2100</v>
      </c>
      <c r="H58" s="29">
        <f t="shared" si="9"/>
        <v>2100</v>
      </c>
      <c r="I58" s="29">
        <f t="shared" si="9"/>
        <v>2100</v>
      </c>
      <c r="J58" s="29">
        <f t="shared" si="10"/>
        <v>2100</v>
      </c>
      <c r="K58" s="29">
        <f t="shared" si="10"/>
        <v>2100</v>
      </c>
      <c r="L58" s="45"/>
      <c r="M58" s="45"/>
      <c r="N58" s="30"/>
      <c r="O58" s="30"/>
      <c r="P58" s="29"/>
      <c r="Q58" s="29"/>
      <c r="R58" s="29"/>
    </row>
    <row r="59" spans="1:18" ht="12">
      <c r="A59" s="28" t="s">
        <v>1935</v>
      </c>
      <c r="B59" s="30">
        <v>2010</v>
      </c>
      <c r="C59" s="30" t="s">
        <v>1497</v>
      </c>
      <c r="D59" s="28" t="s">
        <v>1497</v>
      </c>
      <c r="E59" s="30" t="s">
        <v>2130</v>
      </c>
      <c r="F59" s="29">
        <f t="shared" si="9"/>
        <v>9100</v>
      </c>
      <c r="G59" s="29">
        <f t="shared" si="9"/>
        <v>9100</v>
      </c>
      <c r="H59" s="29">
        <f t="shared" si="9"/>
        <v>9100</v>
      </c>
      <c r="I59" s="29">
        <f t="shared" si="9"/>
        <v>9100</v>
      </c>
      <c r="J59" s="29">
        <f t="shared" si="10"/>
        <v>9100</v>
      </c>
      <c r="K59" s="29">
        <f t="shared" si="10"/>
        <v>9200</v>
      </c>
      <c r="L59" s="45"/>
      <c r="M59" s="45"/>
      <c r="N59" s="30"/>
      <c r="O59" s="30"/>
      <c r="P59" s="29"/>
      <c r="Q59" s="29"/>
      <c r="R59" s="29"/>
    </row>
    <row r="60" spans="1:18" ht="12">
      <c r="A60" s="28" t="s">
        <v>372</v>
      </c>
      <c r="B60" s="30">
        <v>2010</v>
      </c>
      <c r="C60" s="30" t="s">
        <v>1497</v>
      </c>
      <c r="D60" s="28" t="s">
        <v>1497</v>
      </c>
      <c r="E60" s="30" t="s">
        <v>1514</v>
      </c>
      <c r="F60" s="29">
        <f t="shared" si="9"/>
        <v>7200</v>
      </c>
      <c r="G60" s="29">
        <f t="shared" si="9"/>
        <v>7300</v>
      </c>
      <c r="H60" s="29">
        <f t="shared" si="9"/>
        <v>7400</v>
      </c>
      <c r="I60" s="29">
        <f t="shared" si="9"/>
        <v>7800</v>
      </c>
      <c r="J60" s="29">
        <f t="shared" si="10"/>
        <v>8200</v>
      </c>
      <c r="K60" s="29">
        <f t="shared" si="10"/>
        <v>8600</v>
      </c>
      <c r="L60" s="45"/>
      <c r="M60" s="45"/>
      <c r="N60" s="30"/>
      <c r="O60" s="30"/>
      <c r="P60" s="29"/>
      <c r="Q60" s="29"/>
      <c r="R60" s="29"/>
    </row>
    <row r="61" spans="1:18" ht="12">
      <c r="A61" s="28" t="s">
        <v>1936</v>
      </c>
      <c r="B61" s="30">
        <v>2010</v>
      </c>
      <c r="C61" s="30" t="s">
        <v>1497</v>
      </c>
      <c r="D61" s="28" t="s">
        <v>1497</v>
      </c>
      <c r="E61" s="30" t="s">
        <v>2131</v>
      </c>
      <c r="F61" s="29">
        <f t="shared" si="9"/>
        <v>6800</v>
      </c>
      <c r="G61" s="29">
        <f t="shared" si="9"/>
        <v>6800</v>
      </c>
      <c r="H61" s="29">
        <f t="shared" si="9"/>
        <v>6800</v>
      </c>
      <c r="I61" s="29">
        <f t="shared" si="9"/>
        <v>7000</v>
      </c>
      <c r="J61" s="29">
        <f t="shared" si="10"/>
        <v>7100</v>
      </c>
      <c r="K61" s="29">
        <f t="shared" si="10"/>
        <v>7100</v>
      </c>
      <c r="L61" s="45"/>
      <c r="M61" s="45"/>
      <c r="N61" s="30"/>
      <c r="O61" s="30"/>
      <c r="P61" s="29"/>
      <c r="Q61" s="29"/>
      <c r="R61" s="29"/>
    </row>
    <row r="62" spans="1:18" ht="12">
      <c r="A62" s="28" t="s">
        <v>373</v>
      </c>
      <c r="B62" s="30">
        <v>2010</v>
      </c>
      <c r="C62" s="30" t="s">
        <v>1497</v>
      </c>
      <c r="D62" s="28" t="s">
        <v>1497</v>
      </c>
      <c r="E62" s="30" t="s">
        <v>1516</v>
      </c>
      <c r="F62" s="29">
        <f t="shared" si="9"/>
        <v>14900</v>
      </c>
      <c r="G62" s="29">
        <f t="shared" si="9"/>
        <v>15200</v>
      </c>
      <c r="H62" s="29">
        <f t="shared" si="9"/>
        <v>15400</v>
      </c>
      <c r="I62" s="29">
        <f t="shared" si="9"/>
        <v>16600</v>
      </c>
      <c r="J62" s="29">
        <f t="shared" si="10"/>
        <v>16800</v>
      </c>
      <c r="K62" s="29">
        <f t="shared" si="10"/>
        <v>15300</v>
      </c>
      <c r="L62" s="45"/>
      <c r="M62" s="45"/>
      <c r="N62" s="30"/>
      <c r="O62" s="30"/>
      <c r="P62" s="29"/>
      <c r="Q62" s="29"/>
      <c r="R62" s="29"/>
    </row>
    <row r="63" spans="1:18" ht="12">
      <c r="A63" s="28" t="s">
        <v>1937</v>
      </c>
      <c r="B63" s="30">
        <v>2010</v>
      </c>
      <c r="C63" s="30" t="s">
        <v>1497</v>
      </c>
      <c r="D63" s="28" t="s">
        <v>1497</v>
      </c>
      <c r="E63" s="30" t="s">
        <v>2132</v>
      </c>
      <c r="F63" s="29">
        <f t="shared" si="9"/>
        <v>900</v>
      </c>
      <c r="G63" s="29">
        <f t="shared" si="9"/>
        <v>1000</v>
      </c>
      <c r="H63" s="29">
        <f t="shared" si="9"/>
        <v>1100</v>
      </c>
      <c r="I63" s="29">
        <f t="shared" si="9"/>
        <v>2000</v>
      </c>
      <c r="J63" s="29">
        <f t="shared" si="10"/>
        <v>1700</v>
      </c>
      <c r="K63" s="29">
        <f t="shared" si="10"/>
        <v>1300</v>
      </c>
      <c r="L63" s="45"/>
      <c r="M63" s="45"/>
      <c r="N63" s="30"/>
      <c r="O63" s="30"/>
      <c r="P63" s="29"/>
      <c r="Q63" s="29"/>
      <c r="R63" s="29"/>
    </row>
    <row r="64" spans="1:18" ht="12">
      <c r="A64" s="28" t="s">
        <v>1938</v>
      </c>
      <c r="B64" s="30">
        <v>2010</v>
      </c>
      <c r="C64" s="30" t="s">
        <v>1497</v>
      </c>
      <c r="D64" s="28" t="s">
        <v>1497</v>
      </c>
      <c r="E64" s="10" t="s">
        <v>2133</v>
      </c>
      <c r="F64" s="29">
        <f aca="true" t="shared" si="11" ref="F64:I65">F384+F416+F448+F528+F640+F928+F960+F1008+F1040+F1120</f>
        <v>1500</v>
      </c>
      <c r="G64" s="29">
        <f t="shared" si="11"/>
        <v>1500</v>
      </c>
      <c r="H64" s="29">
        <f t="shared" si="11"/>
        <v>1500</v>
      </c>
      <c r="I64" s="29">
        <f t="shared" si="11"/>
        <v>1800</v>
      </c>
      <c r="J64" s="29">
        <f t="shared" si="10"/>
        <v>1900</v>
      </c>
      <c r="K64" s="29">
        <f t="shared" si="10"/>
        <v>1400</v>
      </c>
      <c r="L64" s="45"/>
      <c r="M64" s="45"/>
      <c r="N64" s="30"/>
      <c r="O64" s="30"/>
      <c r="P64" s="29"/>
      <c r="Q64" s="29"/>
      <c r="R64" s="29"/>
    </row>
    <row r="65" spans="1:18" ht="12">
      <c r="A65" s="28" t="s">
        <v>1939</v>
      </c>
      <c r="B65" s="30">
        <v>2010</v>
      </c>
      <c r="C65" s="30" t="s">
        <v>1497</v>
      </c>
      <c r="D65" s="28" t="s">
        <v>1497</v>
      </c>
      <c r="E65" s="30" t="s">
        <v>2134</v>
      </c>
      <c r="F65" s="29">
        <f t="shared" si="11"/>
        <v>12500</v>
      </c>
      <c r="G65" s="29">
        <f t="shared" si="11"/>
        <v>12700</v>
      </c>
      <c r="H65" s="29">
        <f t="shared" si="11"/>
        <v>12800</v>
      </c>
      <c r="I65" s="29">
        <f t="shared" si="11"/>
        <v>12800</v>
      </c>
      <c r="J65" s="29">
        <f t="shared" si="10"/>
        <v>13200</v>
      </c>
      <c r="K65" s="29">
        <f t="shared" si="10"/>
        <v>12600</v>
      </c>
      <c r="L65" s="45"/>
      <c r="M65" s="45"/>
      <c r="N65" s="30"/>
      <c r="O65" s="30"/>
      <c r="P65" s="29"/>
      <c r="Q65" s="29"/>
      <c r="R65" s="29"/>
    </row>
    <row r="66" spans="1:18" ht="12">
      <c r="A66" s="28" t="s">
        <v>374</v>
      </c>
      <c r="B66" s="28">
        <v>2010</v>
      </c>
      <c r="C66" s="28" t="s">
        <v>1550</v>
      </c>
      <c r="D66" s="28" t="s">
        <v>1550</v>
      </c>
      <c r="E66" s="10" t="s">
        <v>1491</v>
      </c>
      <c r="F66" s="29">
        <f aca="true" t="shared" si="12" ref="F66:I79">F306+F690+F1090</f>
        <v>164600</v>
      </c>
      <c r="G66" s="29">
        <f t="shared" si="12"/>
        <v>165600</v>
      </c>
      <c r="H66" s="29">
        <f t="shared" si="12"/>
        <v>165700</v>
      </c>
      <c r="I66" s="29">
        <f t="shared" si="12"/>
        <v>168800</v>
      </c>
      <c r="J66" s="29">
        <f aca="true" t="shared" si="13" ref="J66:K81">J306+J690+J1090</f>
        <v>172100</v>
      </c>
      <c r="K66" s="29">
        <f t="shared" si="13"/>
        <v>174000</v>
      </c>
      <c r="L66" s="29"/>
      <c r="M66" s="29"/>
      <c r="N66" s="29"/>
      <c r="O66" s="29"/>
      <c r="P66" s="29"/>
      <c r="Q66" s="29"/>
      <c r="R66" s="29"/>
    </row>
    <row r="67" spans="1:18" ht="12">
      <c r="A67" s="28" t="s">
        <v>375</v>
      </c>
      <c r="B67" s="30">
        <v>2010</v>
      </c>
      <c r="C67" s="30" t="s">
        <v>1550</v>
      </c>
      <c r="D67" s="28" t="s">
        <v>1550</v>
      </c>
      <c r="E67" s="30" t="s">
        <v>1495</v>
      </c>
      <c r="F67" s="29">
        <f t="shared" si="12"/>
        <v>137300</v>
      </c>
      <c r="G67" s="29">
        <f t="shared" si="12"/>
        <v>137800</v>
      </c>
      <c r="H67" s="29">
        <f t="shared" si="12"/>
        <v>137800</v>
      </c>
      <c r="I67" s="29">
        <f t="shared" si="12"/>
        <v>140300</v>
      </c>
      <c r="J67" s="29">
        <f t="shared" si="13"/>
        <v>142500</v>
      </c>
      <c r="K67" s="29">
        <f t="shared" si="13"/>
        <v>145600</v>
      </c>
      <c r="L67" s="45"/>
      <c r="M67" s="45"/>
      <c r="N67" s="30"/>
      <c r="O67" s="30"/>
      <c r="P67" s="29"/>
      <c r="Q67" s="29"/>
      <c r="R67" s="29"/>
    </row>
    <row r="68" spans="1:18" ht="12">
      <c r="A68" s="28" t="s">
        <v>376</v>
      </c>
      <c r="B68" s="30">
        <v>2010</v>
      </c>
      <c r="C68" s="30" t="s">
        <v>1550</v>
      </c>
      <c r="D68" s="28" t="s">
        <v>1550</v>
      </c>
      <c r="E68" s="30" t="s">
        <v>1498</v>
      </c>
      <c r="F68" s="29">
        <f t="shared" si="12"/>
        <v>34300</v>
      </c>
      <c r="G68" s="29">
        <f t="shared" si="12"/>
        <v>34400</v>
      </c>
      <c r="H68" s="29">
        <f t="shared" si="12"/>
        <v>34400</v>
      </c>
      <c r="I68" s="29">
        <f t="shared" si="12"/>
        <v>35300</v>
      </c>
      <c r="J68" s="29">
        <f t="shared" si="13"/>
        <v>35800</v>
      </c>
      <c r="K68" s="29">
        <f t="shared" si="13"/>
        <v>36900</v>
      </c>
      <c r="L68" s="45"/>
      <c r="M68" s="45"/>
      <c r="N68" s="30"/>
      <c r="O68" s="30"/>
      <c r="P68" s="29"/>
      <c r="Q68" s="29"/>
      <c r="R68" s="29"/>
    </row>
    <row r="69" spans="1:18" ht="12">
      <c r="A69" s="28" t="s">
        <v>2170</v>
      </c>
      <c r="B69" s="30">
        <v>2010</v>
      </c>
      <c r="C69" s="30" t="s">
        <v>1550</v>
      </c>
      <c r="D69" s="28" t="s">
        <v>1550</v>
      </c>
      <c r="E69" s="30" t="s">
        <v>2127</v>
      </c>
      <c r="F69" s="29">
        <f t="shared" si="12"/>
        <v>130300</v>
      </c>
      <c r="G69" s="29">
        <f t="shared" si="12"/>
        <v>131200</v>
      </c>
      <c r="H69" s="29">
        <f t="shared" si="12"/>
        <v>131300</v>
      </c>
      <c r="I69" s="29">
        <f t="shared" si="12"/>
        <v>133500</v>
      </c>
      <c r="J69" s="29">
        <f t="shared" si="13"/>
        <v>136300</v>
      </c>
      <c r="K69" s="29">
        <f t="shared" si="13"/>
        <v>137100</v>
      </c>
      <c r="L69" s="45"/>
      <c r="M69" s="45"/>
      <c r="N69" s="30"/>
      <c r="O69" s="30"/>
      <c r="P69" s="29"/>
      <c r="Q69" s="29"/>
      <c r="R69" s="29"/>
    </row>
    <row r="70" spans="1:18" ht="12">
      <c r="A70" s="28" t="s">
        <v>2171</v>
      </c>
      <c r="B70" s="30">
        <v>2010</v>
      </c>
      <c r="C70" s="30" t="s">
        <v>1550</v>
      </c>
      <c r="D70" s="28" t="s">
        <v>1550</v>
      </c>
      <c r="E70" s="30" t="s">
        <v>2128</v>
      </c>
      <c r="F70" s="29">
        <f t="shared" si="12"/>
        <v>4300</v>
      </c>
      <c r="G70" s="29">
        <f t="shared" si="12"/>
        <v>4500</v>
      </c>
      <c r="H70" s="29">
        <f t="shared" si="12"/>
        <v>4600</v>
      </c>
      <c r="I70" s="29">
        <f t="shared" si="12"/>
        <v>5300</v>
      </c>
      <c r="J70" s="29">
        <f t="shared" si="13"/>
        <v>5700</v>
      </c>
      <c r="K70" s="29">
        <f t="shared" si="13"/>
        <v>6200</v>
      </c>
      <c r="L70" s="45"/>
      <c r="M70" s="45"/>
      <c r="N70" s="30"/>
      <c r="O70" s="30"/>
      <c r="P70" s="29"/>
      <c r="Q70" s="29"/>
      <c r="R70" s="29"/>
    </row>
    <row r="71" spans="1:18" ht="12">
      <c r="A71" s="28" t="s">
        <v>377</v>
      </c>
      <c r="B71" s="30">
        <v>2010</v>
      </c>
      <c r="C71" s="30" t="s">
        <v>1550</v>
      </c>
      <c r="D71" s="28" t="s">
        <v>1550</v>
      </c>
      <c r="E71" s="30" t="s">
        <v>1502</v>
      </c>
      <c r="F71" s="29">
        <f t="shared" si="12"/>
        <v>30000</v>
      </c>
      <c r="G71" s="29">
        <f t="shared" si="12"/>
        <v>29900</v>
      </c>
      <c r="H71" s="29">
        <f t="shared" si="12"/>
        <v>29800</v>
      </c>
      <c r="I71" s="29">
        <f t="shared" si="12"/>
        <v>30000</v>
      </c>
      <c r="J71" s="29">
        <f t="shared" si="13"/>
        <v>30100</v>
      </c>
      <c r="K71" s="29">
        <f t="shared" si="13"/>
        <v>30700</v>
      </c>
      <c r="L71" s="45"/>
      <c r="M71" s="45"/>
      <c r="N71" s="30"/>
      <c r="O71" s="30"/>
      <c r="P71" s="29"/>
      <c r="Q71" s="29"/>
      <c r="R71" s="29"/>
    </row>
    <row r="72" spans="1:18" ht="12">
      <c r="A72" s="28" t="s">
        <v>378</v>
      </c>
      <c r="B72" s="30">
        <v>2010</v>
      </c>
      <c r="C72" s="30" t="s">
        <v>1550</v>
      </c>
      <c r="D72" s="28" t="s">
        <v>1550</v>
      </c>
      <c r="E72" s="30" t="s">
        <v>1505</v>
      </c>
      <c r="F72" s="29">
        <f t="shared" si="12"/>
        <v>25700</v>
      </c>
      <c r="G72" s="29">
        <f t="shared" si="12"/>
        <v>25500</v>
      </c>
      <c r="H72" s="29">
        <f t="shared" si="12"/>
        <v>25500</v>
      </c>
      <c r="I72" s="29">
        <f t="shared" si="12"/>
        <v>25500</v>
      </c>
      <c r="J72" s="29">
        <f t="shared" si="13"/>
        <v>25800</v>
      </c>
      <c r="K72" s="29">
        <f t="shared" si="13"/>
        <v>26100</v>
      </c>
      <c r="L72" s="45"/>
      <c r="M72" s="45"/>
      <c r="N72" s="30"/>
      <c r="O72" s="30"/>
      <c r="P72" s="29"/>
      <c r="Q72" s="29"/>
      <c r="R72" s="29"/>
    </row>
    <row r="73" spans="1:18" ht="12">
      <c r="A73" s="28" t="s">
        <v>2172</v>
      </c>
      <c r="B73" s="30">
        <v>2010</v>
      </c>
      <c r="C73" s="30" t="s">
        <v>1550</v>
      </c>
      <c r="D73" s="28" t="s">
        <v>1550</v>
      </c>
      <c r="E73" s="30" t="s">
        <v>2129</v>
      </c>
      <c r="F73" s="29">
        <f t="shared" si="12"/>
        <v>4900</v>
      </c>
      <c r="G73" s="29">
        <f t="shared" si="12"/>
        <v>4900</v>
      </c>
      <c r="H73" s="29">
        <f t="shared" si="12"/>
        <v>4900</v>
      </c>
      <c r="I73" s="29">
        <f t="shared" si="12"/>
        <v>4900</v>
      </c>
      <c r="J73" s="29">
        <f t="shared" si="13"/>
        <v>5200</v>
      </c>
      <c r="K73" s="29">
        <f t="shared" si="13"/>
        <v>5200</v>
      </c>
      <c r="L73" s="45"/>
      <c r="M73" s="45"/>
      <c r="N73" s="30"/>
      <c r="O73" s="30"/>
      <c r="P73" s="29"/>
      <c r="Q73" s="29"/>
      <c r="R73" s="29"/>
    </row>
    <row r="74" spans="1:18" ht="12">
      <c r="A74" s="28" t="s">
        <v>379</v>
      </c>
      <c r="B74" s="30">
        <v>2010</v>
      </c>
      <c r="C74" s="30" t="s">
        <v>1550</v>
      </c>
      <c r="D74" s="28" t="s">
        <v>1550</v>
      </c>
      <c r="E74" s="30" t="s">
        <v>1510</v>
      </c>
      <c r="F74" s="29">
        <f t="shared" si="12"/>
        <v>5500</v>
      </c>
      <c r="G74" s="29">
        <f t="shared" si="12"/>
        <v>5500</v>
      </c>
      <c r="H74" s="29">
        <f t="shared" si="12"/>
        <v>5500</v>
      </c>
      <c r="I74" s="29">
        <f t="shared" si="12"/>
        <v>5500</v>
      </c>
      <c r="J74" s="29">
        <f t="shared" si="13"/>
        <v>5500</v>
      </c>
      <c r="K74" s="29">
        <f t="shared" si="13"/>
        <v>5500</v>
      </c>
      <c r="L74" s="45"/>
      <c r="M74" s="45"/>
      <c r="N74" s="30"/>
      <c r="O74" s="30"/>
      <c r="P74" s="29"/>
      <c r="Q74" s="29"/>
      <c r="R74" s="29"/>
    </row>
    <row r="75" spans="1:18" ht="12">
      <c r="A75" s="28" t="s">
        <v>2173</v>
      </c>
      <c r="B75" s="30">
        <v>2010</v>
      </c>
      <c r="C75" s="30" t="s">
        <v>1550</v>
      </c>
      <c r="D75" s="28" t="s">
        <v>1550</v>
      </c>
      <c r="E75" s="30" t="s">
        <v>2130</v>
      </c>
      <c r="F75" s="29">
        <f t="shared" si="12"/>
        <v>25600</v>
      </c>
      <c r="G75" s="29">
        <f t="shared" si="12"/>
        <v>25700</v>
      </c>
      <c r="H75" s="29">
        <f t="shared" si="12"/>
        <v>25700</v>
      </c>
      <c r="I75" s="29">
        <f t="shared" si="12"/>
        <v>25700</v>
      </c>
      <c r="J75" s="29">
        <f t="shared" si="13"/>
        <v>25700</v>
      </c>
      <c r="K75" s="29">
        <f t="shared" si="13"/>
        <v>26000</v>
      </c>
      <c r="L75" s="45"/>
      <c r="M75" s="45"/>
      <c r="N75" s="30"/>
      <c r="O75" s="30"/>
      <c r="P75" s="29"/>
      <c r="Q75" s="29"/>
      <c r="R75" s="29"/>
    </row>
    <row r="76" spans="1:18" ht="12">
      <c r="A76" s="28" t="s">
        <v>380</v>
      </c>
      <c r="B76" s="30">
        <v>2010</v>
      </c>
      <c r="C76" s="30" t="s">
        <v>1550</v>
      </c>
      <c r="D76" s="28" t="s">
        <v>1550</v>
      </c>
      <c r="E76" s="30" t="s">
        <v>1514</v>
      </c>
      <c r="F76" s="29">
        <f t="shared" si="12"/>
        <v>17900</v>
      </c>
      <c r="G76" s="29">
        <f t="shared" si="12"/>
        <v>18100</v>
      </c>
      <c r="H76" s="29">
        <f t="shared" si="12"/>
        <v>18100</v>
      </c>
      <c r="I76" s="29">
        <f t="shared" si="12"/>
        <v>18800</v>
      </c>
      <c r="J76" s="29">
        <f t="shared" si="13"/>
        <v>19800</v>
      </c>
      <c r="K76" s="29">
        <f t="shared" si="13"/>
        <v>20900</v>
      </c>
      <c r="L76" s="45"/>
      <c r="M76" s="45"/>
      <c r="N76" s="30"/>
      <c r="O76" s="30"/>
      <c r="P76" s="29"/>
      <c r="Q76" s="29"/>
      <c r="R76" s="29"/>
    </row>
    <row r="77" spans="1:18" ht="12">
      <c r="A77" s="28" t="s">
        <v>2174</v>
      </c>
      <c r="B77" s="30">
        <v>2010</v>
      </c>
      <c r="C77" s="30" t="s">
        <v>1550</v>
      </c>
      <c r="D77" s="28" t="s">
        <v>1550</v>
      </c>
      <c r="E77" s="30" t="s">
        <v>2131</v>
      </c>
      <c r="F77" s="29">
        <f t="shared" si="12"/>
        <v>23400</v>
      </c>
      <c r="G77" s="29">
        <f t="shared" si="12"/>
        <v>23700</v>
      </c>
      <c r="H77" s="29">
        <f t="shared" si="12"/>
        <v>23700</v>
      </c>
      <c r="I77" s="29">
        <f t="shared" si="12"/>
        <v>24600</v>
      </c>
      <c r="J77" s="29">
        <f t="shared" si="13"/>
        <v>24700</v>
      </c>
      <c r="K77" s="29">
        <f t="shared" si="13"/>
        <v>25000</v>
      </c>
      <c r="L77" s="45"/>
      <c r="M77" s="45"/>
      <c r="N77" s="30"/>
      <c r="O77" s="30"/>
      <c r="P77" s="29"/>
      <c r="Q77" s="29"/>
      <c r="R77" s="29"/>
    </row>
    <row r="78" spans="1:18" ht="12">
      <c r="A78" s="28" t="s">
        <v>381</v>
      </c>
      <c r="B78" s="30">
        <v>2010</v>
      </c>
      <c r="C78" s="30" t="s">
        <v>1550</v>
      </c>
      <c r="D78" s="28" t="s">
        <v>1550</v>
      </c>
      <c r="E78" s="30" t="s">
        <v>1516</v>
      </c>
      <c r="F78" s="29">
        <f t="shared" si="12"/>
        <v>27300</v>
      </c>
      <c r="G78" s="29">
        <f t="shared" si="12"/>
        <v>27800</v>
      </c>
      <c r="H78" s="29">
        <f t="shared" si="12"/>
        <v>27900</v>
      </c>
      <c r="I78" s="29">
        <f t="shared" si="12"/>
        <v>28500</v>
      </c>
      <c r="J78" s="29">
        <f t="shared" si="13"/>
        <v>29600</v>
      </c>
      <c r="K78" s="29">
        <f t="shared" si="13"/>
        <v>28400</v>
      </c>
      <c r="L78" s="45"/>
      <c r="M78" s="45"/>
      <c r="N78" s="30"/>
      <c r="O78" s="30"/>
      <c r="P78" s="29"/>
      <c r="Q78" s="29"/>
      <c r="R78" s="29"/>
    </row>
    <row r="79" spans="1:18" ht="12">
      <c r="A79" s="28" t="s">
        <v>2175</v>
      </c>
      <c r="B79" s="30">
        <v>2010</v>
      </c>
      <c r="C79" s="30" t="s">
        <v>1550</v>
      </c>
      <c r="D79" s="28" t="s">
        <v>1550</v>
      </c>
      <c r="E79" s="30" t="s">
        <v>2132</v>
      </c>
      <c r="F79" s="29">
        <f t="shared" si="12"/>
        <v>800</v>
      </c>
      <c r="G79" s="29">
        <f t="shared" si="12"/>
        <v>800</v>
      </c>
      <c r="H79" s="29">
        <f t="shared" si="12"/>
        <v>800</v>
      </c>
      <c r="I79" s="29">
        <f t="shared" si="12"/>
        <v>1000</v>
      </c>
      <c r="J79" s="29">
        <f t="shared" si="13"/>
        <v>1900</v>
      </c>
      <c r="K79" s="29">
        <f t="shared" si="13"/>
        <v>1700</v>
      </c>
      <c r="L79" s="45"/>
      <c r="M79" s="45"/>
      <c r="N79" s="30"/>
      <c r="O79" s="30"/>
      <c r="P79" s="29"/>
      <c r="Q79" s="29"/>
      <c r="R79" s="29"/>
    </row>
    <row r="80" spans="1:18" ht="12">
      <c r="A80" s="28" t="s">
        <v>726</v>
      </c>
      <c r="B80" s="30">
        <v>2010</v>
      </c>
      <c r="C80" s="30" t="s">
        <v>1550</v>
      </c>
      <c r="D80" s="28" t="s">
        <v>1550</v>
      </c>
      <c r="E80" s="10" t="s">
        <v>2133</v>
      </c>
      <c r="F80" s="29">
        <f aca="true" t="shared" si="14" ref="F80:I81">F320+F704+F1104</f>
        <v>5800</v>
      </c>
      <c r="G80" s="29">
        <f t="shared" si="14"/>
        <v>6000</v>
      </c>
      <c r="H80" s="29">
        <f t="shared" si="14"/>
        <v>6000</v>
      </c>
      <c r="I80" s="29">
        <f t="shared" si="14"/>
        <v>6100</v>
      </c>
      <c r="J80" s="29">
        <f t="shared" si="13"/>
        <v>6400</v>
      </c>
      <c r="K80" s="29">
        <f t="shared" si="13"/>
        <v>5000</v>
      </c>
      <c r="L80" s="45"/>
      <c r="M80" s="45"/>
      <c r="N80" s="30"/>
      <c r="O80" s="30"/>
      <c r="P80" s="29"/>
      <c r="Q80" s="29"/>
      <c r="R80" s="29"/>
    </row>
    <row r="81" spans="1:18" ht="12">
      <c r="A81" s="28" t="s">
        <v>727</v>
      </c>
      <c r="B81" s="30">
        <v>2010</v>
      </c>
      <c r="C81" s="30" t="s">
        <v>1550</v>
      </c>
      <c r="D81" s="28" t="s">
        <v>1550</v>
      </c>
      <c r="E81" s="30" t="s">
        <v>2134</v>
      </c>
      <c r="F81" s="29">
        <f t="shared" si="14"/>
        <v>20700</v>
      </c>
      <c r="G81" s="29">
        <f t="shared" si="14"/>
        <v>21000</v>
      </c>
      <c r="H81" s="29">
        <f t="shared" si="14"/>
        <v>21100</v>
      </c>
      <c r="I81" s="29">
        <f t="shared" si="14"/>
        <v>21400</v>
      </c>
      <c r="J81" s="29">
        <f t="shared" si="13"/>
        <v>21300</v>
      </c>
      <c r="K81" s="29">
        <f t="shared" si="13"/>
        <v>21700</v>
      </c>
      <c r="L81" s="45"/>
      <c r="M81" s="45"/>
      <c r="N81" s="30"/>
      <c r="O81" s="30"/>
      <c r="P81" s="29"/>
      <c r="Q81" s="29"/>
      <c r="R81" s="29"/>
    </row>
    <row r="82" spans="1:18" ht="12">
      <c r="A82" s="28" t="s">
        <v>382</v>
      </c>
      <c r="B82" s="28">
        <v>2010</v>
      </c>
      <c r="C82" s="28" t="s">
        <v>2027</v>
      </c>
      <c r="D82" s="28" t="s">
        <v>2027</v>
      </c>
      <c r="E82" s="10" t="s">
        <v>1491</v>
      </c>
      <c r="F82" s="29">
        <f aca="true" t="shared" si="15" ref="F82:I95">F258+F482+F658+F786+F978</f>
        <v>433000</v>
      </c>
      <c r="G82" s="29">
        <f t="shared" si="15"/>
        <v>433500</v>
      </c>
      <c r="H82" s="29">
        <f t="shared" si="15"/>
        <v>434900</v>
      </c>
      <c r="I82" s="29">
        <f t="shared" si="15"/>
        <v>442200</v>
      </c>
      <c r="J82" s="29">
        <f aca="true" t="shared" si="16" ref="J82:K97">J258+J482+J658+J786+J978</f>
        <v>447500</v>
      </c>
      <c r="K82" s="29">
        <f t="shared" si="16"/>
        <v>450300</v>
      </c>
      <c r="L82" s="29"/>
      <c r="M82" s="29"/>
      <c r="N82" s="29"/>
      <c r="O82" s="29"/>
      <c r="P82" s="29"/>
      <c r="Q82" s="29"/>
      <c r="R82" s="29"/>
    </row>
    <row r="83" spans="1:18" ht="12">
      <c r="A83" s="28" t="s">
        <v>383</v>
      </c>
      <c r="B83" s="30">
        <v>2010</v>
      </c>
      <c r="C83" s="30" t="s">
        <v>2027</v>
      </c>
      <c r="D83" s="28" t="s">
        <v>2027</v>
      </c>
      <c r="E83" s="30" t="s">
        <v>1495</v>
      </c>
      <c r="F83" s="29">
        <f t="shared" si="15"/>
        <v>333100</v>
      </c>
      <c r="G83" s="29">
        <f t="shared" si="15"/>
        <v>332600</v>
      </c>
      <c r="H83" s="29">
        <f t="shared" si="15"/>
        <v>333600</v>
      </c>
      <c r="I83" s="29">
        <f t="shared" si="15"/>
        <v>338100</v>
      </c>
      <c r="J83" s="29">
        <f t="shared" si="16"/>
        <v>343100</v>
      </c>
      <c r="K83" s="29">
        <f t="shared" si="16"/>
        <v>349900</v>
      </c>
      <c r="L83" s="45"/>
      <c r="M83" s="45"/>
      <c r="N83" s="30"/>
      <c r="O83" s="30"/>
      <c r="P83" s="29"/>
      <c r="Q83" s="29"/>
      <c r="R83" s="29"/>
    </row>
    <row r="84" spans="1:18" ht="12">
      <c r="A84" s="28" t="s">
        <v>384</v>
      </c>
      <c r="B84" s="30">
        <v>2010</v>
      </c>
      <c r="C84" s="30" t="s">
        <v>2027</v>
      </c>
      <c r="D84" s="28" t="s">
        <v>2027</v>
      </c>
      <c r="E84" s="30" t="s">
        <v>1498</v>
      </c>
      <c r="F84" s="29">
        <f t="shared" si="15"/>
        <v>65500</v>
      </c>
      <c r="G84" s="29">
        <f t="shared" si="15"/>
        <v>64900</v>
      </c>
      <c r="H84" s="29">
        <f t="shared" si="15"/>
        <v>65600</v>
      </c>
      <c r="I84" s="29">
        <f t="shared" si="15"/>
        <v>67500</v>
      </c>
      <c r="J84" s="29">
        <f t="shared" si="16"/>
        <v>69200</v>
      </c>
      <c r="K84" s="29">
        <f t="shared" si="16"/>
        <v>71300</v>
      </c>
      <c r="L84" s="45"/>
      <c r="M84" s="45"/>
      <c r="N84" s="30"/>
      <c r="O84" s="30"/>
      <c r="P84" s="29"/>
      <c r="Q84" s="29"/>
      <c r="R84" s="29"/>
    </row>
    <row r="85" spans="1:18" ht="12">
      <c r="A85" s="28" t="s">
        <v>728</v>
      </c>
      <c r="B85" s="30">
        <v>2010</v>
      </c>
      <c r="C85" s="30" t="s">
        <v>2027</v>
      </c>
      <c r="D85" s="28" t="s">
        <v>2027</v>
      </c>
      <c r="E85" s="30" t="s">
        <v>2127</v>
      </c>
      <c r="F85" s="29">
        <f t="shared" si="15"/>
        <v>367500</v>
      </c>
      <c r="G85" s="29">
        <f t="shared" si="15"/>
        <v>368600</v>
      </c>
      <c r="H85" s="29">
        <f t="shared" si="15"/>
        <v>369300</v>
      </c>
      <c r="I85" s="29">
        <f t="shared" si="15"/>
        <v>374700</v>
      </c>
      <c r="J85" s="29">
        <f t="shared" si="16"/>
        <v>378300</v>
      </c>
      <c r="K85" s="29">
        <f t="shared" si="16"/>
        <v>379000</v>
      </c>
      <c r="L85" s="45"/>
      <c r="M85" s="45"/>
      <c r="N85" s="30"/>
      <c r="O85" s="30"/>
      <c r="P85" s="29"/>
      <c r="Q85" s="29"/>
      <c r="R85" s="29"/>
    </row>
    <row r="86" spans="1:18" ht="12">
      <c r="A86" s="28" t="s">
        <v>729</v>
      </c>
      <c r="B86" s="30">
        <v>2010</v>
      </c>
      <c r="C86" s="30" t="s">
        <v>2027</v>
      </c>
      <c r="D86" s="28" t="s">
        <v>2027</v>
      </c>
      <c r="E86" s="30" t="s">
        <v>2128</v>
      </c>
      <c r="F86" s="29">
        <f t="shared" si="15"/>
        <v>14800</v>
      </c>
      <c r="G86" s="29">
        <f t="shared" si="15"/>
        <v>14700</v>
      </c>
      <c r="H86" s="29">
        <f t="shared" si="15"/>
        <v>15100</v>
      </c>
      <c r="I86" s="29">
        <f t="shared" si="15"/>
        <v>16800</v>
      </c>
      <c r="J86" s="29">
        <f t="shared" si="16"/>
        <v>18100</v>
      </c>
      <c r="K86" s="29">
        <f t="shared" si="16"/>
        <v>18900</v>
      </c>
      <c r="L86" s="45"/>
      <c r="M86" s="45"/>
      <c r="N86" s="30"/>
      <c r="O86" s="30"/>
      <c r="P86" s="29"/>
      <c r="Q86" s="29"/>
      <c r="R86" s="29"/>
    </row>
    <row r="87" spans="1:18" ht="12">
      <c r="A87" s="28" t="s">
        <v>385</v>
      </c>
      <c r="B87" s="30">
        <v>2010</v>
      </c>
      <c r="C87" s="30" t="s">
        <v>2027</v>
      </c>
      <c r="D87" s="28" t="s">
        <v>2027</v>
      </c>
      <c r="E87" s="30" t="s">
        <v>1502</v>
      </c>
      <c r="F87" s="29">
        <f t="shared" si="15"/>
        <v>50700</v>
      </c>
      <c r="G87" s="29">
        <f t="shared" si="15"/>
        <v>50200</v>
      </c>
      <c r="H87" s="29">
        <f t="shared" si="15"/>
        <v>50500</v>
      </c>
      <c r="I87" s="29">
        <f t="shared" si="15"/>
        <v>50700</v>
      </c>
      <c r="J87" s="29">
        <f t="shared" si="16"/>
        <v>51100</v>
      </c>
      <c r="K87" s="29">
        <f t="shared" si="16"/>
        <v>52400</v>
      </c>
      <c r="L87" s="45"/>
      <c r="M87" s="45"/>
      <c r="N87" s="30"/>
      <c r="O87" s="30"/>
      <c r="P87" s="29"/>
      <c r="Q87" s="29"/>
      <c r="R87" s="29"/>
    </row>
    <row r="88" spans="1:18" ht="12">
      <c r="A88" s="28" t="s">
        <v>386</v>
      </c>
      <c r="B88" s="30">
        <v>2010</v>
      </c>
      <c r="C88" s="30" t="s">
        <v>2027</v>
      </c>
      <c r="D88" s="28" t="s">
        <v>2027</v>
      </c>
      <c r="E88" s="30" t="s">
        <v>1505</v>
      </c>
      <c r="F88" s="29">
        <f t="shared" si="15"/>
        <v>63700</v>
      </c>
      <c r="G88" s="29">
        <f t="shared" si="15"/>
        <v>62600</v>
      </c>
      <c r="H88" s="29">
        <f t="shared" si="15"/>
        <v>62300</v>
      </c>
      <c r="I88" s="29">
        <f t="shared" si="15"/>
        <v>62700</v>
      </c>
      <c r="J88" s="29">
        <f t="shared" si="16"/>
        <v>63200</v>
      </c>
      <c r="K88" s="29">
        <f t="shared" si="16"/>
        <v>64200</v>
      </c>
      <c r="L88" s="45"/>
      <c r="M88" s="45"/>
      <c r="N88" s="30"/>
      <c r="O88" s="30"/>
      <c r="P88" s="29"/>
      <c r="Q88" s="29"/>
      <c r="R88" s="29"/>
    </row>
    <row r="89" spans="1:18" ht="12">
      <c r="A89" s="28" t="s">
        <v>730</v>
      </c>
      <c r="B89" s="30">
        <v>2010</v>
      </c>
      <c r="C89" s="30" t="s">
        <v>2027</v>
      </c>
      <c r="D89" s="28" t="s">
        <v>2027</v>
      </c>
      <c r="E89" s="30" t="s">
        <v>2129</v>
      </c>
      <c r="F89" s="29">
        <f t="shared" si="15"/>
        <v>11400</v>
      </c>
      <c r="G89" s="29">
        <f t="shared" si="15"/>
        <v>11300</v>
      </c>
      <c r="H89" s="29">
        <f t="shared" si="15"/>
        <v>11300</v>
      </c>
      <c r="I89" s="29">
        <f t="shared" si="15"/>
        <v>11400</v>
      </c>
      <c r="J89" s="29">
        <f t="shared" si="16"/>
        <v>11600</v>
      </c>
      <c r="K89" s="29">
        <f t="shared" si="16"/>
        <v>11800</v>
      </c>
      <c r="L89" s="45"/>
      <c r="M89" s="45"/>
      <c r="N89" s="30"/>
      <c r="O89" s="30"/>
      <c r="P89" s="29"/>
      <c r="Q89" s="29"/>
      <c r="R89" s="29"/>
    </row>
    <row r="90" spans="1:18" ht="12">
      <c r="A90" s="28" t="s">
        <v>387</v>
      </c>
      <c r="B90" s="30">
        <v>2010</v>
      </c>
      <c r="C90" s="30" t="s">
        <v>2027</v>
      </c>
      <c r="D90" s="28" t="s">
        <v>2027</v>
      </c>
      <c r="E90" s="30" t="s">
        <v>1510</v>
      </c>
      <c r="F90" s="29">
        <f t="shared" si="15"/>
        <v>29600</v>
      </c>
      <c r="G90" s="29">
        <f t="shared" si="15"/>
        <v>29600</v>
      </c>
      <c r="H90" s="29">
        <f t="shared" si="15"/>
        <v>29500</v>
      </c>
      <c r="I90" s="29">
        <f t="shared" si="15"/>
        <v>29700</v>
      </c>
      <c r="J90" s="29">
        <f t="shared" si="16"/>
        <v>29700</v>
      </c>
      <c r="K90" s="29">
        <f t="shared" si="16"/>
        <v>29700</v>
      </c>
      <c r="L90" s="45"/>
      <c r="M90" s="45"/>
      <c r="N90" s="30"/>
      <c r="O90" s="30"/>
      <c r="P90" s="29"/>
      <c r="Q90" s="29"/>
      <c r="R90" s="29"/>
    </row>
    <row r="91" spans="1:18" ht="12">
      <c r="A91" s="28" t="s">
        <v>731</v>
      </c>
      <c r="B91" s="30">
        <v>2010</v>
      </c>
      <c r="C91" s="30" t="s">
        <v>2027</v>
      </c>
      <c r="D91" s="28" t="s">
        <v>2027</v>
      </c>
      <c r="E91" s="30" t="s">
        <v>2130</v>
      </c>
      <c r="F91" s="29">
        <f t="shared" si="15"/>
        <v>51700</v>
      </c>
      <c r="G91" s="29">
        <f t="shared" si="15"/>
        <v>51900</v>
      </c>
      <c r="H91" s="29">
        <f t="shared" si="15"/>
        <v>52000</v>
      </c>
      <c r="I91" s="29">
        <f t="shared" si="15"/>
        <v>52000</v>
      </c>
      <c r="J91" s="29">
        <f t="shared" si="16"/>
        <v>52300</v>
      </c>
      <c r="K91" s="29">
        <f t="shared" si="16"/>
        <v>52500</v>
      </c>
      <c r="L91" s="45"/>
      <c r="M91" s="45"/>
      <c r="N91" s="30"/>
      <c r="O91" s="30"/>
      <c r="P91" s="29"/>
      <c r="Q91" s="29"/>
      <c r="R91" s="29"/>
    </row>
    <row r="92" spans="1:18" ht="12">
      <c r="A92" s="28" t="s">
        <v>388</v>
      </c>
      <c r="B92" s="30">
        <v>2010</v>
      </c>
      <c r="C92" s="30" t="s">
        <v>2027</v>
      </c>
      <c r="D92" s="28" t="s">
        <v>2027</v>
      </c>
      <c r="E92" s="30" t="s">
        <v>1514</v>
      </c>
      <c r="F92" s="29">
        <f t="shared" si="15"/>
        <v>40200</v>
      </c>
      <c r="G92" s="29">
        <f t="shared" si="15"/>
        <v>40400</v>
      </c>
      <c r="H92" s="29">
        <f t="shared" si="15"/>
        <v>40700</v>
      </c>
      <c r="I92" s="29">
        <f t="shared" si="15"/>
        <v>42100</v>
      </c>
      <c r="J92" s="29">
        <f t="shared" si="16"/>
        <v>44200</v>
      </c>
      <c r="K92" s="29">
        <f t="shared" si="16"/>
        <v>46900</v>
      </c>
      <c r="L92" s="45"/>
      <c r="M92" s="45"/>
      <c r="N92" s="30"/>
      <c r="O92" s="30"/>
      <c r="P92" s="29"/>
      <c r="Q92" s="29"/>
      <c r="R92" s="29"/>
    </row>
    <row r="93" spans="1:18" ht="12">
      <c r="A93" s="28" t="s">
        <v>732</v>
      </c>
      <c r="B93" s="30">
        <v>2010</v>
      </c>
      <c r="C93" s="30" t="s">
        <v>2027</v>
      </c>
      <c r="D93" s="28" t="s">
        <v>2027</v>
      </c>
      <c r="E93" s="30" t="s">
        <v>2131</v>
      </c>
      <c r="F93" s="29">
        <f t="shared" si="15"/>
        <v>71000</v>
      </c>
      <c r="G93" s="29">
        <f t="shared" si="15"/>
        <v>71900</v>
      </c>
      <c r="H93" s="29">
        <f t="shared" si="15"/>
        <v>72200</v>
      </c>
      <c r="I93" s="29">
        <f t="shared" si="15"/>
        <v>72700</v>
      </c>
      <c r="J93" s="29">
        <f t="shared" si="16"/>
        <v>72900</v>
      </c>
      <c r="K93" s="29">
        <f t="shared" si="16"/>
        <v>73500</v>
      </c>
      <c r="L93" s="45"/>
      <c r="M93" s="45"/>
      <c r="N93" s="30"/>
      <c r="O93" s="30"/>
      <c r="P93" s="29"/>
      <c r="Q93" s="29"/>
      <c r="R93" s="29"/>
    </row>
    <row r="94" spans="1:18" ht="12">
      <c r="A94" s="28" t="s">
        <v>389</v>
      </c>
      <c r="B94" s="30">
        <v>2010</v>
      </c>
      <c r="C94" s="30" t="s">
        <v>2027</v>
      </c>
      <c r="D94" s="28" t="s">
        <v>2027</v>
      </c>
      <c r="E94" s="30" t="s">
        <v>1516</v>
      </c>
      <c r="F94" s="29">
        <f t="shared" si="15"/>
        <v>99900</v>
      </c>
      <c r="G94" s="29">
        <f t="shared" si="15"/>
        <v>100900</v>
      </c>
      <c r="H94" s="29">
        <f t="shared" si="15"/>
        <v>101300</v>
      </c>
      <c r="I94" s="29">
        <f t="shared" si="15"/>
        <v>104100</v>
      </c>
      <c r="J94" s="29">
        <f t="shared" si="16"/>
        <v>104400</v>
      </c>
      <c r="K94" s="29">
        <f t="shared" si="16"/>
        <v>100400</v>
      </c>
      <c r="L94" s="45"/>
      <c r="M94" s="45"/>
      <c r="N94" s="30"/>
      <c r="O94" s="30"/>
      <c r="P94" s="29"/>
      <c r="Q94" s="29"/>
      <c r="R94" s="29"/>
    </row>
    <row r="95" spans="1:18" ht="12">
      <c r="A95" s="28" t="s">
        <v>733</v>
      </c>
      <c r="B95" s="30">
        <v>2010</v>
      </c>
      <c r="C95" s="30" t="s">
        <v>2027</v>
      </c>
      <c r="D95" s="28" t="s">
        <v>2027</v>
      </c>
      <c r="E95" s="30" t="s">
        <v>2132</v>
      </c>
      <c r="F95" s="29">
        <f t="shared" si="15"/>
        <v>5900</v>
      </c>
      <c r="G95" s="29">
        <f t="shared" si="15"/>
        <v>5800</v>
      </c>
      <c r="H95" s="29">
        <f t="shared" si="15"/>
        <v>5900</v>
      </c>
      <c r="I95" s="29">
        <f t="shared" si="15"/>
        <v>6100</v>
      </c>
      <c r="J95" s="29">
        <f t="shared" si="16"/>
        <v>6600</v>
      </c>
      <c r="K95" s="29">
        <f t="shared" si="16"/>
        <v>6300</v>
      </c>
      <c r="L95" s="45"/>
      <c r="M95" s="45"/>
      <c r="N95" s="30"/>
      <c r="O95" s="30"/>
      <c r="P95" s="29"/>
      <c r="Q95" s="29"/>
      <c r="R95" s="29"/>
    </row>
    <row r="96" spans="1:18" ht="12">
      <c r="A96" s="28" t="s">
        <v>734</v>
      </c>
      <c r="B96" s="30">
        <v>2010</v>
      </c>
      <c r="C96" s="30" t="s">
        <v>2027</v>
      </c>
      <c r="D96" s="28" t="s">
        <v>2027</v>
      </c>
      <c r="E96" s="10" t="s">
        <v>2133</v>
      </c>
      <c r="F96" s="29">
        <f aca="true" t="shared" si="17" ref="F96:I97">F272+F496+F672+F800+F992</f>
        <v>51800</v>
      </c>
      <c r="G96" s="29">
        <f t="shared" si="17"/>
        <v>52400</v>
      </c>
      <c r="H96" s="29">
        <f t="shared" si="17"/>
        <v>52700</v>
      </c>
      <c r="I96" s="29">
        <f t="shared" si="17"/>
        <v>54400</v>
      </c>
      <c r="J96" s="29">
        <f t="shared" si="16"/>
        <v>53900</v>
      </c>
      <c r="K96" s="29">
        <f t="shared" si="16"/>
        <v>49900</v>
      </c>
      <c r="L96" s="45"/>
      <c r="M96" s="45"/>
      <c r="N96" s="30"/>
      <c r="O96" s="30"/>
      <c r="P96" s="29"/>
      <c r="Q96" s="29"/>
      <c r="R96" s="29"/>
    </row>
    <row r="97" spans="1:18" ht="12">
      <c r="A97" s="28" t="s">
        <v>735</v>
      </c>
      <c r="B97" s="30">
        <v>2010</v>
      </c>
      <c r="C97" s="30" t="s">
        <v>2027</v>
      </c>
      <c r="D97" s="28" t="s">
        <v>2027</v>
      </c>
      <c r="E97" s="30" t="s">
        <v>2134</v>
      </c>
      <c r="F97" s="29">
        <f t="shared" si="17"/>
        <v>42200</v>
      </c>
      <c r="G97" s="29">
        <f t="shared" si="17"/>
        <v>42700</v>
      </c>
      <c r="H97" s="29">
        <f t="shared" si="17"/>
        <v>42700</v>
      </c>
      <c r="I97" s="29">
        <f t="shared" si="17"/>
        <v>43600</v>
      </c>
      <c r="J97" s="29">
        <f t="shared" si="16"/>
        <v>43900</v>
      </c>
      <c r="K97" s="29">
        <f t="shared" si="16"/>
        <v>44200</v>
      </c>
      <c r="L97" s="45"/>
      <c r="M97" s="45"/>
      <c r="N97" s="30"/>
      <c r="O97" s="30"/>
      <c r="P97" s="29"/>
      <c r="Q97" s="29"/>
      <c r="R97" s="29"/>
    </row>
    <row r="98" spans="1:18" ht="12">
      <c r="A98" s="28" t="s">
        <v>390</v>
      </c>
      <c r="B98" s="28">
        <v>2010</v>
      </c>
      <c r="C98" s="28" t="s">
        <v>2026</v>
      </c>
      <c r="D98" s="28" t="s">
        <v>2026</v>
      </c>
      <c r="E98" s="10" t="s">
        <v>1491</v>
      </c>
      <c r="F98" s="29">
        <f aca="true" t="shared" si="18" ref="F98:I111">F226+F578+F594+F706+F930</f>
        <v>101700</v>
      </c>
      <c r="G98" s="29">
        <f t="shared" si="18"/>
        <v>101800</v>
      </c>
      <c r="H98" s="29">
        <f t="shared" si="18"/>
        <v>102200</v>
      </c>
      <c r="I98" s="29">
        <f t="shared" si="18"/>
        <v>103900</v>
      </c>
      <c r="J98" s="29">
        <f aca="true" t="shared" si="19" ref="J98:K113">J226+J578+J594+J706+J930</f>
        <v>104200</v>
      </c>
      <c r="K98" s="29">
        <f t="shared" si="19"/>
        <v>105400</v>
      </c>
      <c r="L98" s="29"/>
      <c r="M98" s="29"/>
      <c r="N98" s="29"/>
      <c r="O98" s="29"/>
      <c r="P98" s="29"/>
      <c r="Q98" s="29"/>
      <c r="R98" s="29"/>
    </row>
    <row r="99" spans="1:18" ht="12">
      <c r="A99" s="28" t="s">
        <v>391</v>
      </c>
      <c r="B99" s="30">
        <v>2010</v>
      </c>
      <c r="C99" s="30" t="s">
        <v>2026</v>
      </c>
      <c r="D99" s="28" t="s">
        <v>2026</v>
      </c>
      <c r="E99" s="30" t="s">
        <v>1495</v>
      </c>
      <c r="F99" s="29">
        <f t="shared" si="18"/>
        <v>82500</v>
      </c>
      <c r="G99" s="29">
        <f t="shared" si="18"/>
        <v>82200</v>
      </c>
      <c r="H99" s="29">
        <f t="shared" si="18"/>
        <v>82500</v>
      </c>
      <c r="I99" s="29">
        <f t="shared" si="18"/>
        <v>83900</v>
      </c>
      <c r="J99" s="29">
        <f t="shared" si="19"/>
        <v>84900</v>
      </c>
      <c r="K99" s="29">
        <f t="shared" si="19"/>
        <v>86600</v>
      </c>
      <c r="L99" s="45"/>
      <c r="M99" s="45"/>
      <c r="N99" s="30"/>
      <c r="O99" s="30"/>
      <c r="P99" s="29"/>
      <c r="Q99" s="29"/>
      <c r="R99" s="29"/>
    </row>
    <row r="100" spans="1:18" ht="12">
      <c r="A100" s="28" t="s">
        <v>392</v>
      </c>
      <c r="B100" s="30">
        <v>2010</v>
      </c>
      <c r="C100" s="30" t="s">
        <v>2026</v>
      </c>
      <c r="D100" s="28" t="s">
        <v>2026</v>
      </c>
      <c r="E100" s="30" t="s">
        <v>1498</v>
      </c>
      <c r="F100" s="29">
        <f t="shared" si="18"/>
        <v>18000</v>
      </c>
      <c r="G100" s="29">
        <f t="shared" si="18"/>
        <v>17800</v>
      </c>
      <c r="H100" s="29">
        <f t="shared" si="18"/>
        <v>17900</v>
      </c>
      <c r="I100" s="29">
        <f t="shared" si="18"/>
        <v>18600</v>
      </c>
      <c r="J100" s="29">
        <f t="shared" si="19"/>
        <v>18900</v>
      </c>
      <c r="K100" s="29">
        <f t="shared" si="19"/>
        <v>19600</v>
      </c>
      <c r="L100" s="45"/>
      <c r="M100" s="45"/>
      <c r="N100" s="30"/>
      <c r="O100" s="30"/>
      <c r="P100" s="29"/>
      <c r="Q100" s="29"/>
      <c r="R100" s="29"/>
    </row>
    <row r="101" spans="1:18" ht="12">
      <c r="A101" s="28" t="s">
        <v>736</v>
      </c>
      <c r="B101" s="30">
        <v>2010</v>
      </c>
      <c r="C101" s="30" t="s">
        <v>2026</v>
      </c>
      <c r="D101" s="28" t="s">
        <v>2026</v>
      </c>
      <c r="E101" s="30" t="s">
        <v>2127</v>
      </c>
      <c r="F101" s="29">
        <f t="shared" si="18"/>
        <v>83700</v>
      </c>
      <c r="G101" s="29">
        <f t="shared" si="18"/>
        <v>84000</v>
      </c>
      <c r="H101" s="29">
        <f t="shared" si="18"/>
        <v>84300</v>
      </c>
      <c r="I101" s="29">
        <f t="shared" si="18"/>
        <v>85300</v>
      </c>
      <c r="J101" s="29">
        <f t="shared" si="19"/>
        <v>85300</v>
      </c>
      <c r="K101" s="29">
        <f t="shared" si="19"/>
        <v>85800</v>
      </c>
      <c r="L101" s="45"/>
      <c r="M101" s="45"/>
      <c r="N101" s="30"/>
      <c r="O101" s="30"/>
      <c r="P101" s="29"/>
      <c r="Q101" s="29"/>
      <c r="R101" s="29"/>
    </row>
    <row r="102" spans="1:18" ht="12">
      <c r="A102" s="28" t="s">
        <v>737</v>
      </c>
      <c r="B102" s="30">
        <v>2010</v>
      </c>
      <c r="C102" s="30" t="s">
        <v>2026</v>
      </c>
      <c r="D102" s="28" t="s">
        <v>2026</v>
      </c>
      <c r="E102" s="30" t="s">
        <v>2128</v>
      </c>
      <c r="F102" s="29">
        <f t="shared" si="18"/>
        <v>3200</v>
      </c>
      <c r="G102" s="29">
        <f t="shared" si="18"/>
        <v>3200</v>
      </c>
      <c r="H102" s="29">
        <f t="shared" si="18"/>
        <v>3300</v>
      </c>
      <c r="I102" s="29">
        <f t="shared" si="18"/>
        <v>3800</v>
      </c>
      <c r="J102" s="29">
        <f t="shared" si="19"/>
        <v>4000</v>
      </c>
      <c r="K102" s="29">
        <f t="shared" si="19"/>
        <v>4300</v>
      </c>
      <c r="L102" s="45"/>
      <c r="M102" s="45"/>
      <c r="N102" s="30"/>
      <c r="O102" s="30"/>
      <c r="P102" s="29"/>
      <c r="Q102" s="29"/>
      <c r="R102" s="29"/>
    </row>
    <row r="103" spans="1:18" ht="12">
      <c r="A103" s="28" t="s">
        <v>393</v>
      </c>
      <c r="B103" s="30">
        <v>2010</v>
      </c>
      <c r="C103" s="30" t="s">
        <v>2026</v>
      </c>
      <c r="D103" s="28" t="s">
        <v>2026</v>
      </c>
      <c r="E103" s="30" t="s">
        <v>1502</v>
      </c>
      <c r="F103" s="29">
        <f t="shared" si="18"/>
        <v>14800</v>
      </c>
      <c r="G103" s="29">
        <f t="shared" si="18"/>
        <v>14600</v>
      </c>
      <c r="H103" s="29">
        <f t="shared" si="18"/>
        <v>14600</v>
      </c>
      <c r="I103" s="29">
        <f t="shared" si="18"/>
        <v>14800</v>
      </c>
      <c r="J103" s="29">
        <f t="shared" si="19"/>
        <v>14900</v>
      </c>
      <c r="K103" s="29">
        <f t="shared" si="19"/>
        <v>15300</v>
      </c>
      <c r="L103" s="45"/>
      <c r="M103" s="45"/>
      <c r="N103" s="30"/>
      <c r="O103" s="30"/>
      <c r="P103" s="29"/>
      <c r="Q103" s="29"/>
      <c r="R103" s="29"/>
    </row>
    <row r="104" spans="1:18" ht="12">
      <c r="A104" s="28" t="s">
        <v>394</v>
      </c>
      <c r="B104" s="30">
        <v>2010</v>
      </c>
      <c r="C104" s="30" t="s">
        <v>2026</v>
      </c>
      <c r="D104" s="28" t="s">
        <v>2026</v>
      </c>
      <c r="E104" s="30" t="s">
        <v>1505</v>
      </c>
      <c r="F104" s="29">
        <f t="shared" si="18"/>
        <v>19600</v>
      </c>
      <c r="G104" s="29">
        <f t="shared" si="18"/>
        <v>19300</v>
      </c>
      <c r="H104" s="29">
        <f t="shared" si="18"/>
        <v>19300</v>
      </c>
      <c r="I104" s="29">
        <f t="shared" si="18"/>
        <v>19500</v>
      </c>
      <c r="J104" s="29">
        <f t="shared" si="19"/>
        <v>19600</v>
      </c>
      <c r="K104" s="29">
        <f t="shared" si="19"/>
        <v>19900</v>
      </c>
      <c r="L104" s="45"/>
      <c r="M104" s="45"/>
      <c r="N104" s="30"/>
      <c r="O104" s="30"/>
      <c r="P104" s="29"/>
      <c r="Q104" s="29"/>
      <c r="R104" s="29"/>
    </row>
    <row r="105" spans="1:18" ht="12">
      <c r="A105" s="28" t="s">
        <v>2406</v>
      </c>
      <c r="B105" s="30">
        <v>2010</v>
      </c>
      <c r="C105" s="30" t="s">
        <v>2026</v>
      </c>
      <c r="D105" s="28" t="s">
        <v>2026</v>
      </c>
      <c r="E105" s="30" t="s">
        <v>2129</v>
      </c>
      <c r="F105" s="29">
        <f t="shared" si="18"/>
        <v>3700</v>
      </c>
      <c r="G105" s="29">
        <f t="shared" si="18"/>
        <v>3700</v>
      </c>
      <c r="H105" s="29">
        <f t="shared" si="18"/>
        <v>3700</v>
      </c>
      <c r="I105" s="29">
        <f t="shared" si="18"/>
        <v>3700</v>
      </c>
      <c r="J105" s="29">
        <f t="shared" si="19"/>
        <v>3800</v>
      </c>
      <c r="K105" s="29">
        <f t="shared" si="19"/>
        <v>3900</v>
      </c>
      <c r="L105" s="45"/>
      <c r="M105" s="45"/>
      <c r="N105" s="30"/>
      <c r="O105" s="30"/>
      <c r="P105" s="29"/>
      <c r="Q105" s="29"/>
      <c r="R105" s="29"/>
    </row>
    <row r="106" spans="1:18" ht="12">
      <c r="A106" s="28" t="s">
        <v>395</v>
      </c>
      <c r="B106" s="30">
        <v>2010</v>
      </c>
      <c r="C106" s="30" t="s">
        <v>2026</v>
      </c>
      <c r="D106" s="28" t="s">
        <v>2026</v>
      </c>
      <c r="E106" s="30" t="s">
        <v>1510</v>
      </c>
      <c r="F106" s="29">
        <f t="shared" si="18"/>
        <v>3600</v>
      </c>
      <c r="G106" s="29">
        <f t="shared" si="18"/>
        <v>3600</v>
      </c>
      <c r="H106" s="29">
        <f t="shared" si="18"/>
        <v>3600</v>
      </c>
      <c r="I106" s="29">
        <f t="shared" si="18"/>
        <v>3600</v>
      </c>
      <c r="J106" s="29">
        <f t="shared" si="19"/>
        <v>3600</v>
      </c>
      <c r="K106" s="29">
        <f t="shared" si="19"/>
        <v>3600</v>
      </c>
      <c r="L106" s="45"/>
      <c r="M106" s="45"/>
      <c r="N106" s="30"/>
      <c r="O106" s="30"/>
      <c r="P106" s="29"/>
      <c r="Q106" s="29"/>
      <c r="R106" s="29"/>
    </row>
    <row r="107" spans="1:18" ht="12">
      <c r="A107" s="28" t="s">
        <v>2407</v>
      </c>
      <c r="B107" s="30">
        <v>2010</v>
      </c>
      <c r="C107" s="30" t="s">
        <v>2026</v>
      </c>
      <c r="D107" s="28" t="s">
        <v>2026</v>
      </c>
      <c r="E107" s="30" t="s">
        <v>2130</v>
      </c>
      <c r="F107" s="29">
        <f t="shared" si="18"/>
        <v>16400</v>
      </c>
      <c r="G107" s="29">
        <f t="shared" si="18"/>
        <v>16600</v>
      </c>
      <c r="H107" s="29">
        <f t="shared" si="18"/>
        <v>16600</v>
      </c>
      <c r="I107" s="29">
        <f t="shared" si="18"/>
        <v>16600</v>
      </c>
      <c r="J107" s="29">
        <f t="shared" si="19"/>
        <v>16600</v>
      </c>
      <c r="K107" s="29">
        <f t="shared" si="19"/>
        <v>16600</v>
      </c>
      <c r="L107" s="45"/>
      <c r="M107" s="45"/>
      <c r="N107" s="30"/>
      <c r="O107" s="30"/>
      <c r="P107" s="29"/>
      <c r="Q107" s="29"/>
      <c r="R107" s="29"/>
    </row>
    <row r="108" spans="1:18" ht="12">
      <c r="A108" s="28" t="s">
        <v>396</v>
      </c>
      <c r="B108" s="30">
        <v>2010</v>
      </c>
      <c r="C108" s="30" t="s">
        <v>2026</v>
      </c>
      <c r="D108" s="28" t="s">
        <v>2026</v>
      </c>
      <c r="E108" s="30" t="s">
        <v>1514</v>
      </c>
      <c r="F108" s="29">
        <f t="shared" si="18"/>
        <v>8200</v>
      </c>
      <c r="G108" s="29">
        <f t="shared" si="18"/>
        <v>8100</v>
      </c>
      <c r="H108" s="29">
        <f t="shared" si="18"/>
        <v>8300</v>
      </c>
      <c r="I108" s="29">
        <f t="shared" si="18"/>
        <v>8500</v>
      </c>
      <c r="J108" s="29">
        <f t="shared" si="19"/>
        <v>9000</v>
      </c>
      <c r="K108" s="29">
        <f t="shared" si="19"/>
        <v>9400</v>
      </c>
      <c r="L108" s="45"/>
      <c r="M108" s="45"/>
      <c r="N108" s="30"/>
      <c r="O108" s="30"/>
      <c r="P108" s="29"/>
      <c r="Q108" s="29"/>
      <c r="R108" s="29"/>
    </row>
    <row r="109" spans="1:18" ht="12">
      <c r="A109" s="28" t="s">
        <v>2408</v>
      </c>
      <c r="B109" s="30">
        <v>2010</v>
      </c>
      <c r="C109" s="30" t="s">
        <v>2026</v>
      </c>
      <c r="D109" s="28" t="s">
        <v>2026</v>
      </c>
      <c r="E109" s="30" t="s">
        <v>2131</v>
      </c>
      <c r="F109" s="29">
        <f t="shared" si="18"/>
        <v>13000</v>
      </c>
      <c r="G109" s="29">
        <f t="shared" si="18"/>
        <v>13100</v>
      </c>
      <c r="H109" s="29">
        <f t="shared" si="18"/>
        <v>13100</v>
      </c>
      <c r="I109" s="29">
        <f t="shared" si="18"/>
        <v>13400</v>
      </c>
      <c r="J109" s="29">
        <f t="shared" si="19"/>
        <v>13400</v>
      </c>
      <c r="K109" s="29">
        <f t="shared" si="19"/>
        <v>13600</v>
      </c>
      <c r="L109" s="45"/>
      <c r="M109" s="45"/>
      <c r="N109" s="30"/>
      <c r="O109" s="30"/>
      <c r="P109" s="29"/>
      <c r="Q109" s="29"/>
      <c r="R109" s="29"/>
    </row>
    <row r="110" spans="1:18" ht="12">
      <c r="A110" s="28" t="s">
        <v>397</v>
      </c>
      <c r="B110" s="30">
        <v>2010</v>
      </c>
      <c r="C110" s="30" t="s">
        <v>2026</v>
      </c>
      <c r="D110" s="28" t="s">
        <v>2026</v>
      </c>
      <c r="E110" s="30" t="s">
        <v>1516</v>
      </c>
      <c r="F110" s="29">
        <f t="shared" si="18"/>
        <v>19200</v>
      </c>
      <c r="G110" s="29">
        <f t="shared" si="18"/>
        <v>19600</v>
      </c>
      <c r="H110" s="29">
        <f t="shared" si="18"/>
        <v>19700</v>
      </c>
      <c r="I110" s="29">
        <f t="shared" si="18"/>
        <v>20000</v>
      </c>
      <c r="J110" s="29">
        <f t="shared" si="19"/>
        <v>19300</v>
      </c>
      <c r="K110" s="29">
        <f t="shared" si="19"/>
        <v>18800</v>
      </c>
      <c r="L110" s="45"/>
      <c r="M110" s="45"/>
      <c r="N110" s="30"/>
      <c r="O110" s="30"/>
      <c r="P110" s="29"/>
      <c r="Q110" s="29"/>
      <c r="R110" s="29"/>
    </row>
    <row r="111" spans="1:18" ht="12">
      <c r="A111" s="28" t="s">
        <v>2409</v>
      </c>
      <c r="B111" s="30">
        <v>2010</v>
      </c>
      <c r="C111" s="30" t="s">
        <v>2026</v>
      </c>
      <c r="D111" s="28" t="s">
        <v>2026</v>
      </c>
      <c r="E111" s="30" t="s">
        <v>2132</v>
      </c>
      <c r="F111" s="29">
        <f t="shared" si="18"/>
        <v>800</v>
      </c>
      <c r="G111" s="29">
        <f t="shared" si="18"/>
        <v>800</v>
      </c>
      <c r="H111" s="29">
        <f t="shared" si="18"/>
        <v>800</v>
      </c>
      <c r="I111" s="29">
        <f t="shared" si="18"/>
        <v>900</v>
      </c>
      <c r="J111" s="29">
        <f t="shared" si="19"/>
        <v>1000</v>
      </c>
      <c r="K111" s="29">
        <f t="shared" si="19"/>
        <v>900</v>
      </c>
      <c r="L111" s="45"/>
      <c r="M111" s="45"/>
      <c r="N111" s="30"/>
      <c r="O111" s="30"/>
      <c r="P111" s="29"/>
      <c r="Q111" s="29"/>
      <c r="R111" s="29"/>
    </row>
    <row r="112" spans="1:18" ht="12">
      <c r="A112" s="28" t="s">
        <v>2410</v>
      </c>
      <c r="B112" s="30">
        <v>2010</v>
      </c>
      <c r="C112" s="30" t="s">
        <v>2026</v>
      </c>
      <c r="D112" s="28" t="s">
        <v>2026</v>
      </c>
      <c r="E112" s="10" t="s">
        <v>2133</v>
      </c>
      <c r="F112" s="29">
        <f aca="true" t="shared" si="20" ref="F112:I113">F240+F592+F608+F720+F944</f>
        <v>2900</v>
      </c>
      <c r="G112" s="29">
        <f t="shared" si="20"/>
        <v>3100</v>
      </c>
      <c r="H112" s="29">
        <f t="shared" si="20"/>
        <v>3100</v>
      </c>
      <c r="I112" s="29">
        <f t="shared" si="20"/>
        <v>3200</v>
      </c>
      <c r="J112" s="29">
        <f t="shared" si="19"/>
        <v>2200</v>
      </c>
      <c r="K112" s="29">
        <f t="shared" si="19"/>
        <v>2000</v>
      </c>
      <c r="L112" s="45"/>
      <c r="M112" s="45"/>
      <c r="N112" s="30"/>
      <c r="O112" s="30"/>
      <c r="P112" s="29"/>
      <c r="Q112" s="29"/>
      <c r="R112" s="29"/>
    </row>
    <row r="113" spans="1:18" ht="12">
      <c r="A113" s="28" t="s">
        <v>2411</v>
      </c>
      <c r="B113" s="30">
        <v>2010</v>
      </c>
      <c r="C113" s="30" t="s">
        <v>2026</v>
      </c>
      <c r="D113" s="28" t="s">
        <v>2026</v>
      </c>
      <c r="E113" s="30" t="s">
        <v>2134</v>
      </c>
      <c r="F113" s="29">
        <f t="shared" si="20"/>
        <v>15500</v>
      </c>
      <c r="G113" s="29">
        <f t="shared" si="20"/>
        <v>15700</v>
      </c>
      <c r="H113" s="29">
        <f t="shared" si="20"/>
        <v>15800</v>
      </c>
      <c r="I113" s="29">
        <f t="shared" si="20"/>
        <v>15900</v>
      </c>
      <c r="J113" s="29">
        <f t="shared" si="19"/>
        <v>16100</v>
      </c>
      <c r="K113" s="29">
        <f t="shared" si="19"/>
        <v>15900</v>
      </c>
      <c r="L113" s="45"/>
      <c r="M113" s="45"/>
      <c r="N113" s="30"/>
      <c r="O113" s="30"/>
      <c r="P113" s="29"/>
      <c r="Q113" s="29"/>
      <c r="R113" s="29"/>
    </row>
    <row r="114" spans="1:18" ht="12">
      <c r="A114" s="28" t="s">
        <v>398</v>
      </c>
      <c r="B114" s="28">
        <v>2010</v>
      </c>
      <c r="C114" s="28" t="s">
        <v>1500</v>
      </c>
      <c r="D114" s="28" t="s">
        <v>1500</v>
      </c>
      <c r="E114" s="10" t="s">
        <v>1491</v>
      </c>
      <c r="F114" s="29">
        <f aca="true" t="shared" si="21" ref="F114:I127">F178+F386+F450+F530+F850+F866+F882+F962</f>
        <v>176600</v>
      </c>
      <c r="G114" s="29">
        <f t="shared" si="21"/>
        <v>179100</v>
      </c>
      <c r="H114" s="29">
        <f t="shared" si="21"/>
        <v>180500</v>
      </c>
      <c r="I114" s="29">
        <f t="shared" si="21"/>
        <v>183900</v>
      </c>
      <c r="J114" s="29">
        <f aca="true" t="shared" si="22" ref="J114:K129">J178+J386+J450+J530+J850+J866+J882+J962</f>
        <v>187200</v>
      </c>
      <c r="K114" s="29">
        <f t="shared" si="22"/>
        <v>185400</v>
      </c>
      <c r="L114" s="29"/>
      <c r="M114" s="29"/>
      <c r="N114" s="29"/>
      <c r="O114" s="29"/>
      <c r="P114" s="29"/>
      <c r="Q114" s="29"/>
      <c r="R114" s="29"/>
    </row>
    <row r="115" spans="1:18" ht="12">
      <c r="A115" s="28" t="s">
        <v>399</v>
      </c>
      <c r="B115" s="30">
        <v>2010</v>
      </c>
      <c r="C115" s="30" t="s">
        <v>1500</v>
      </c>
      <c r="D115" s="28" t="s">
        <v>1500</v>
      </c>
      <c r="E115" s="30" t="s">
        <v>1495</v>
      </c>
      <c r="F115" s="29">
        <f t="shared" si="21"/>
        <v>143600</v>
      </c>
      <c r="G115" s="29">
        <f t="shared" si="21"/>
        <v>143300</v>
      </c>
      <c r="H115" s="29">
        <f t="shared" si="21"/>
        <v>144500</v>
      </c>
      <c r="I115" s="29">
        <f t="shared" si="21"/>
        <v>147600</v>
      </c>
      <c r="J115" s="29">
        <f t="shared" si="22"/>
        <v>149900</v>
      </c>
      <c r="K115" s="29">
        <f t="shared" si="22"/>
        <v>152200</v>
      </c>
      <c r="L115" s="45"/>
      <c r="M115" s="45"/>
      <c r="N115" s="30"/>
      <c r="O115" s="30"/>
      <c r="P115" s="29"/>
      <c r="Q115" s="29"/>
      <c r="R115" s="29"/>
    </row>
    <row r="116" spans="1:18" ht="12">
      <c r="A116" s="28" t="s">
        <v>400</v>
      </c>
      <c r="B116" s="30">
        <v>2010</v>
      </c>
      <c r="C116" s="30" t="s">
        <v>1500</v>
      </c>
      <c r="D116" s="28" t="s">
        <v>1500</v>
      </c>
      <c r="E116" s="30" t="s">
        <v>1498</v>
      </c>
      <c r="F116" s="29">
        <f t="shared" si="21"/>
        <v>34400</v>
      </c>
      <c r="G116" s="29">
        <f t="shared" si="21"/>
        <v>34200</v>
      </c>
      <c r="H116" s="29">
        <f t="shared" si="21"/>
        <v>34700</v>
      </c>
      <c r="I116" s="29">
        <f t="shared" si="21"/>
        <v>36100</v>
      </c>
      <c r="J116" s="29">
        <f t="shared" si="22"/>
        <v>36900</v>
      </c>
      <c r="K116" s="29">
        <f t="shared" si="22"/>
        <v>38000</v>
      </c>
      <c r="L116" s="45"/>
      <c r="M116" s="45"/>
      <c r="N116" s="30"/>
      <c r="O116" s="30"/>
      <c r="P116" s="29"/>
      <c r="Q116" s="29"/>
      <c r="R116" s="29"/>
    </row>
    <row r="117" spans="1:18" ht="12">
      <c r="A117" s="28" t="s">
        <v>2412</v>
      </c>
      <c r="B117" s="30">
        <v>2010</v>
      </c>
      <c r="C117" s="30" t="s">
        <v>1500</v>
      </c>
      <c r="D117" s="28" t="s">
        <v>1500</v>
      </c>
      <c r="E117" s="30" t="s">
        <v>2127</v>
      </c>
      <c r="F117" s="29">
        <f t="shared" si="21"/>
        <v>142200</v>
      </c>
      <c r="G117" s="29">
        <f t="shared" si="21"/>
        <v>144900</v>
      </c>
      <c r="H117" s="29">
        <f t="shared" si="21"/>
        <v>145800</v>
      </c>
      <c r="I117" s="29">
        <f t="shared" si="21"/>
        <v>147800</v>
      </c>
      <c r="J117" s="29">
        <f t="shared" si="22"/>
        <v>150300</v>
      </c>
      <c r="K117" s="29">
        <f t="shared" si="22"/>
        <v>147400</v>
      </c>
      <c r="L117" s="45"/>
      <c r="M117" s="45"/>
      <c r="N117" s="30"/>
      <c r="O117" s="30"/>
      <c r="P117" s="29"/>
      <c r="Q117" s="29"/>
      <c r="R117" s="29"/>
    </row>
    <row r="118" spans="1:18" ht="12">
      <c r="A118" s="28" t="s">
        <v>2413</v>
      </c>
      <c r="B118" s="30">
        <v>2010</v>
      </c>
      <c r="C118" s="30" t="s">
        <v>1500</v>
      </c>
      <c r="D118" s="28" t="s">
        <v>1500</v>
      </c>
      <c r="E118" s="30" t="s">
        <v>2128</v>
      </c>
      <c r="F118" s="29">
        <f t="shared" si="21"/>
        <v>5800</v>
      </c>
      <c r="G118" s="29">
        <f t="shared" si="21"/>
        <v>5500</v>
      </c>
      <c r="H118" s="29">
        <f t="shared" si="21"/>
        <v>5900</v>
      </c>
      <c r="I118" s="29">
        <f t="shared" si="21"/>
        <v>6900</v>
      </c>
      <c r="J118" s="29">
        <f t="shared" si="22"/>
        <v>7500</v>
      </c>
      <c r="K118" s="29">
        <f t="shared" si="22"/>
        <v>8100</v>
      </c>
      <c r="L118" s="45"/>
      <c r="M118" s="45"/>
      <c r="N118" s="30"/>
      <c r="O118" s="30"/>
      <c r="P118" s="29"/>
      <c r="Q118" s="29"/>
      <c r="R118" s="29"/>
    </row>
    <row r="119" spans="1:18" ht="12">
      <c r="A119" s="28" t="s">
        <v>401</v>
      </c>
      <c r="B119" s="30">
        <v>2010</v>
      </c>
      <c r="C119" s="30" t="s">
        <v>1500</v>
      </c>
      <c r="D119" s="28" t="s">
        <v>1500</v>
      </c>
      <c r="E119" s="30" t="s">
        <v>1502</v>
      </c>
      <c r="F119" s="29">
        <f t="shared" si="21"/>
        <v>28600</v>
      </c>
      <c r="G119" s="29">
        <f t="shared" si="21"/>
        <v>28700</v>
      </c>
      <c r="H119" s="29">
        <f t="shared" si="21"/>
        <v>28800</v>
      </c>
      <c r="I119" s="29">
        <f t="shared" si="21"/>
        <v>29200</v>
      </c>
      <c r="J119" s="29">
        <f t="shared" si="22"/>
        <v>29400</v>
      </c>
      <c r="K119" s="29">
        <f t="shared" si="22"/>
        <v>29900</v>
      </c>
      <c r="L119" s="45"/>
      <c r="M119" s="45"/>
      <c r="N119" s="30"/>
      <c r="O119" s="30"/>
      <c r="P119" s="29"/>
      <c r="Q119" s="29"/>
      <c r="R119" s="29"/>
    </row>
    <row r="120" spans="1:18" ht="12">
      <c r="A120" s="28" t="s">
        <v>402</v>
      </c>
      <c r="B120" s="30">
        <v>2010</v>
      </c>
      <c r="C120" s="30" t="s">
        <v>1500</v>
      </c>
      <c r="D120" s="28" t="s">
        <v>1500</v>
      </c>
      <c r="E120" s="30" t="s">
        <v>1505</v>
      </c>
      <c r="F120" s="29">
        <f t="shared" si="21"/>
        <v>28000</v>
      </c>
      <c r="G120" s="29">
        <f t="shared" si="21"/>
        <v>27600</v>
      </c>
      <c r="H120" s="29">
        <f t="shared" si="21"/>
        <v>27800</v>
      </c>
      <c r="I120" s="29">
        <f t="shared" si="21"/>
        <v>27900</v>
      </c>
      <c r="J120" s="29">
        <f t="shared" si="22"/>
        <v>28400</v>
      </c>
      <c r="K120" s="29">
        <f t="shared" si="22"/>
        <v>28800</v>
      </c>
      <c r="L120" s="45"/>
      <c r="M120" s="45"/>
      <c r="N120" s="30"/>
      <c r="O120" s="30"/>
      <c r="P120" s="29"/>
      <c r="Q120" s="29"/>
      <c r="R120" s="29"/>
    </row>
    <row r="121" spans="1:18" ht="12">
      <c r="A121" s="28" t="s">
        <v>2414</v>
      </c>
      <c r="B121" s="30">
        <v>2010</v>
      </c>
      <c r="C121" s="30" t="s">
        <v>1500</v>
      </c>
      <c r="D121" s="28" t="s">
        <v>1500</v>
      </c>
      <c r="E121" s="30" t="s">
        <v>2129</v>
      </c>
      <c r="F121" s="29">
        <f t="shared" si="21"/>
        <v>6800</v>
      </c>
      <c r="G121" s="29">
        <f t="shared" si="21"/>
        <v>6800</v>
      </c>
      <c r="H121" s="29">
        <f t="shared" si="21"/>
        <v>6800</v>
      </c>
      <c r="I121" s="29">
        <f t="shared" si="21"/>
        <v>6800</v>
      </c>
      <c r="J121" s="29">
        <f t="shared" si="22"/>
        <v>7000</v>
      </c>
      <c r="K121" s="29">
        <f t="shared" si="22"/>
        <v>7000</v>
      </c>
      <c r="L121" s="45"/>
      <c r="M121" s="45"/>
      <c r="N121" s="30"/>
      <c r="O121" s="30"/>
      <c r="P121" s="29"/>
      <c r="Q121" s="29"/>
      <c r="R121" s="29"/>
    </row>
    <row r="122" spans="1:18" ht="12">
      <c r="A122" s="28" t="s">
        <v>403</v>
      </c>
      <c r="B122" s="30">
        <v>2010</v>
      </c>
      <c r="C122" s="30" t="s">
        <v>1500</v>
      </c>
      <c r="D122" s="28" t="s">
        <v>1500</v>
      </c>
      <c r="E122" s="30" t="s">
        <v>1510</v>
      </c>
      <c r="F122" s="29">
        <f t="shared" si="21"/>
        <v>7800</v>
      </c>
      <c r="G122" s="29">
        <f t="shared" si="21"/>
        <v>7800</v>
      </c>
      <c r="H122" s="29">
        <f t="shared" si="21"/>
        <v>7800</v>
      </c>
      <c r="I122" s="29">
        <f t="shared" si="21"/>
        <v>7900</v>
      </c>
      <c r="J122" s="29">
        <f t="shared" si="22"/>
        <v>7900</v>
      </c>
      <c r="K122" s="29">
        <f t="shared" si="22"/>
        <v>7800</v>
      </c>
      <c r="L122" s="45"/>
      <c r="M122" s="45"/>
      <c r="N122" s="30"/>
      <c r="O122" s="30"/>
      <c r="P122" s="29"/>
      <c r="Q122" s="29"/>
      <c r="R122" s="29"/>
    </row>
    <row r="123" spans="1:18" ht="12">
      <c r="A123" s="28" t="s">
        <v>2415</v>
      </c>
      <c r="B123" s="30">
        <v>2010</v>
      </c>
      <c r="C123" s="30" t="s">
        <v>1500</v>
      </c>
      <c r="D123" s="28" t="s">
        <v>1500</v>
      </c>
      <c r="E123" s="30" t="s">
        <v>2130</v>
      </c>
      <c r="F123" s="29">
        <f t="shared" si="21"/>
        <v>28700</v>
      </c>
      <c r="G123" s="29">
        <f t="shared" si="21"/>
        <v>28700</v>
      </c>
      <c r="H123" s="29">
        <f t="shared" si="21"/>
        <v>28700</v>
      </c>
      <c r="I123" s="29">
        <f t="shared" si="21"/>
        <v>28800</v>
      </c>
      <c r="J123" s="29">
        <f t="shared" si="22"/>
        <v>28900</v>
      </c>
      <c r="K123" s="29">
        <f t="shared" si="22"/>
        <v>28800</v>
      </c>
      <c r="L123" s="45"/>
      <c r="M123" s="45"/>
      <c r="N123" s="30"/>
      <c r="O123" s="30"/>
      <c r="P123" s="29"/>
      <c r="Q123" s="29"/>
      <c r="R123" s="29"/>
    </row>
    <row r="124" spans="1:18" ht="12">
      <c r="A124" s="28" t="s">
        <v>404</v>
      </c>
      <c r="B124" s="30">
        <v>2010</v>
      </c>
      <c r="C124" s="30" t="s">
        <v>1500</v>
      </c>
      <c r="D124" s="28" t="s">
        <v>1500</v>
      </c>
      <c r="E124" s="30" t="s">
        <v>1514</v>
      </c>
      <c r="F124" s="29">
        <f t="shared" si="21"/>
        <v>16200</v>
      </c>
      <c r="G124" s="29">
        <f t="shared" si="21"/>
        <v>16200</v>
      </c>
      <c r="H124" s="29">
        <f t="shared" si="21"/>
        <v>16400</v>
      </c>
      <c r="I124" s="29">
        <f t="shared" si="21"/>
        <v>17300</v>
      </c>
      <c r="J124" s="29">
        <f t="shared" si="22"/>
        <v>17900</v>
      </c>
      <c r="K124" s="29">
        <f t="shared" si="22"/>
        <v>18700</v>
      </c>
      <c r="L124" s="45"/>
      <c r="M124" s="45"/>
      <c r="N124" s="30"/>
      <c r="O124" s="30"/>
      <c r="P124" s="29"/>
      <c r="Q124" s="29"/>
      <c r="R124" s="29"/>
    </row>
    <row r="125" spans="1:18" ht="12">
      <c r="A125" s="28" t="s">
        <v>2416</v>
      </c>
      <c r="B125" s="30">
        <v>2010</v>
      </c>
      <c r="C125" s="30" t="s">
        <v>1500</v>
      </c>
      <c r="D125" s="28" t="s">
        <v>1500</v>
      </c>
      <c r="E125" s="30" t="s">
        <v>2131</v>
      </c>
      <c r="F125" s="29">
        <f t="shared" si="21"/>
        <v>21700</v>
      </c>
      <c r="G125" s="29">
        <f t="shared" si="21"/>
        <v>22000</v>
      </c>
      <c r="H125" s="29">
        <f t="shared" si="21"/>
        <v>22300</v>
      </c>
      <c r="I125" s="29">
        <f t="shared" si="21"/>
        <v>22800</v>
      </c>
      <c r="J125" s="29">
        <f t="shared" si="22"/>
        <v>22900</v>
      </c>
      <c r="K125" s="29">
        <f t="shared" si="22"/>
        <v>23100</v>
      </c>
      <c r="L125" s="45"/>
      <c r="M125" s="45"/>
      <c r="N125" s="30"/>
      <c r="O125" s="30"/>
      <c r="P125" s="29"/>
      <c r="Q125" s="29"/>
      <c r="R125" s="29"/>
    </row>
    <row r="126" spans="1:18" ht="12">
      <c r="A126" s="28" t="s">
        <v>405</v>
      </c>
      <c r="B126" s="30">
        <v>2010</v>
      </c>
      <c r="C126" s="30" t="s">
        <v>1500</v>
      </c>
      <c r="D126" s="28" t="s">
        <v>1500</v>
      </c>
      <c r="E126" s="30" t="s">
        <v>1516</v>
      </c>
      <c r="F126" s="29">
        <f t="shared" si="21"/>
        <v>33000</v>
      </c>
      <c r="G126" s="29">
        <f t="shared" si="21"/>
        <v>35800</v>
      </c>
      <c r="H126" s="29">
        <f t="shared" si="21"/>
        <v>36000</v>
      </c>
      <c r="I126" s="29">
        <f t="shared" si="21"/>
        <v>36300</v>
      </c>
      <c r="J126" s="29">
        <f t="shared" si="22"/>
        <v>37300</v>
      </c>
      <c r="K126" s="29">
        <f t="shared" si="22"/>
        <v>33200</v>
      </c>
      <c r="L126" s="45"/>
      <c r="M126" s="45"/>
      <c r="N126" s="30"/>
      <c r="O126" s="30"/>
      <c r="P126" s="29"/>
      <c r="Q126" s="29"/>
      <c r="R126" s="29"/>
    </row>
    <row r="127" spans="1:18" ht="12">
      <c r="A127" s="28" t="s">
        <v>2417</v>
      </c>
      <c r="B127" s="30">
        <v>2010</v>
      </c>
      <c r="C127" s="30" t="s">
        <v>1500</v>
      </c>
      <c r="D127" s="28" t="s">
        <v>1500</v>
      </c>
      <c r="E127" s="30" t="s">
        <v>2132</v>
      </c>
      <c r="F127" s="29">
        <f t="shared" si="21"/>
        <v>1300</v>
      </c>
      <c r="G127" s="29">
        <f t="shared" si="21"/>
        <v>1300</v>
      </c>
      <c r="H127" s="29">
        <f t="shared" si="21"/>
        <v>1400</v>
      </c>
      <c r="I127" s="29">
        <f t="shared" si="21"/>
        <v>1600</v>
      </c>
      <c r="J127" s="29">
        <f t="shared" si="22"/>
        <v>2000</v>
      </c>
      <c r="K127" s="29">
        <f t="shared" si="22"/>
        <v>1500</v>
      </c>
      <c r="L127" s="45"/>
      <c r="M127" s="45"/>
      <c r="N127" s="30"/>
      <c r="O127" s="30"/>
      <c r="P127" s="29"/>
      <c r="Q127" s="29"/>
      <c r="R127" s="29"/>
    </row>
    <row r="128" spans="1:18" ht="12">
      <c r="A128" s="28" t="s">
        <v>2418</v>
      </c>
      <c r="B128" s="30">
        <v>2010</v>
      </c>
      <c r="C128" s="30" t="s">
        <v>1500</v>
      </c>
      <c r="D128" s="28" t="s">
        <v>1500</v>
      </c>
      <c r="E128" s="10" t="s">
        <v>2133</v>
      </c>
      <c r="F128" s="29">
        <f aca="true" t="shared" si="23" ref="F128:I129">F192+F400+F464+F544+F864+F880+F896+F976</f>
        <v>6700</v>
      </c>
      <c r="G128" s="29">
        <f t="shared" si="23"/>
        <v>8900</v>
      </c>
      <c r="H128" s="29">
        <f t="shared" si="23"/>
        <v>8900</v>
      </c>
      <c r="I128" s="29">
        <f t="shared" si="23"/>
        <v>9000</v>
      </c>
      <c r="J128" s="29">
        <f t="shared" si="22"/>
        <v>9500</v>
      </c>
      <c r="K128" s="29">
        <f t="shared" si="22"/>
        <v>6200</v>
      </c>
      <c r="L128" s="45"/>
      <c r="M128" s="45"/>
      <c r="N128" s="30"/>
      <c r="O128" s="30"/>
      <c r="P128" s="29"/>
      <c r="Q128" s="29"/>
      <c r="R128" s="29"/>
    </row>
    <row r="129" spans="1:18" ht="12">
      <c r="A129" s="28" t="s">
        <v>2419</v>
      </c>
      <c r="B129" s="30">
        <v>2010</v>
      </c>
      <c r="C129" s="30" t="s">
        <v>1500</v>
      </c>
      <c r="D129" s="28" t="s">
        <v>1500</v>
      </c>
      <c r="E129" s="30" t="s">
        <v>2134</v>
      </c>
      <c r="F129" s="29">
        <f t="shared" si="23"/>
        <v>25000</v>
      </c>
      <c r="G129" s="29">
        <f t="shared" si="23"/>
        <v>25600</v>
      </c>
      <c r="H129" s="29">
        <f t="shared" si="23"/>
        <v>25700</v>
      </c>
      <c r="I129" s="29">
        <f t="shared" si="23"/>
        <v>25700</v>
      </c>
      <c r="J129" s="29">
        <f t="shared" si="22"/>
        <v>25800</v>
      </c>
      <c r="K129" s="29">
        <f t="shared" si="22"/>
        <v>25500</v>
      </c>
      <c r="L129" s="45"/>
      <c r="M129" s="45"/>
      <c r="N129" s="30"/>
      <c r="O129" s="30"/>
      <c r="P129" s="29"/>
      <c r="Q129" s="29"/>
      <c r="R129" s="29"/>
    </row>
    <row r="130" spans="1:18" ht="12">
      <c r="A130" s="28" t="s">
        <v>406</v>
      </c>
      <c r="B130" s="30">
        <v>2010</v>
      </c>
      <c r="C130" s="30" t="s">
        <v>1504</v>
      </c>
      <c r="D130" s="30" t="s">
        <v>1504</v>
      </c>
      <c r="E130" s="10" t="s">
        <v>1491</v>
      </c>
      <c r="F130" s="45">
        <f aca="true" t="shared" si="24" ref="F130:I143">F242+F418+F466+F642+F674+F818+F1042+F1058</f>
        <v>141300</v>
      </c>
      <c r="G130" s="45">
        <f t="shared" si="24"/>
        <v>141500</v>
      </c>
      <c r="H130" s="45">
        <f t="shared" si="24"/>
        <v>142300</v>
      </c>
      <c r="I130" s="45">
        <f t="shared" si="24"/>
        <v>145300</v>
      </c>
      <c r="J130" s="45">
        <f aca="true" t="shared" si="25" ref="J130:K145">J242+J418+J466+J642+J674+J818+J1042+J1058</f>
        <v>147800</v>
      </c>
      <c r="K130" s="45">
        <f t="shared" si="25"/>
        <v>147500</v>
      </c>
      <c r="L130" s="45"/>
      <c r="M130" s="45"/>
      <c r="N130" s="30"/>
      <c r="O130" s="30"/>
      <c r="P130" s="29"/>
      <c r="Q130" s="29"/>
      <c r="R130" s="29"/>
    </row>
    <row r="131" spans="1:18" ht="12">
      <c r="A131" s="28" t="s">
        <v>407</v>
      </c>
      <c r="B131" s="30">
        <v>2010</v>
      </c>
      <c r="C131" s="30" t="s">
        <v>1504</v>
      </c>
      <c r="D131" s="30" t="s">
        <v>1504</v>
      </c>
      <c r="E131" s="30" t="s">
        <v>1495</v>
      </c>
      <c r="F131" s="45">
        <f t="shared" si="24"/>
        <v>114200</v>
      </c>
      <c r="G131" s="45">
        <f t="shared" si="24"/>
        <v>113500</v>
      </c>
      <c r="H131" s="45">
        <f t="shared" si="24"/>
        <v>114200</v>
      </c>
      <c r="I131" s="45">
        <f t="shared" si="24"/>
        <v>117000</v>
      </c>
      <c r="J131" s="45">
        <f t="shared" si="25"/>
        <v>118900</v>
      </c>
      <c r="K131" s="45">
        <f t="shared" si="25"/>
        <v>120200</v>
      </c>
      <c r="L131" s="45"/>
      <c r="M131" s="45"/>
      <c r="N131" s="30"/>
      <c r="O131" s="30"/>
      <c r="P131" s="29"/>
      <c r="Q131" s="29"/>
      <c r="R131" s="29"/>
    </row>
    <row r="132" spans="1:18" ht="12">
      <c r="A132" s="28" t="s">
        <v>408</v>
      </c>
      <c r="B132" s="30">
        <v>2010</v>
      </c>
      <c r="C132" s="30" t="s">
        <v>1504</v>
      </c>
      <c r="D132" s="30" t="s">
        <v>1504</v>
      </c>
      <c r="E132" s="30" t="s">
        <v>1498</v>
      </c>
      <c r="F132" s="45">
        <f t="shared" si="24"/>
        <v>25100</v>
      </c>
      <c r="G132" s="45">
        <f t="shared" si="24"/>
        <v>24800</v>
      </c>
      <c r="H132" s="45">
        <f t="shared" si="24"/>
        <v>25200</v>
      </c>
      <c r="I132" s="45">
        <f t="shared" si="24"/>
        <v>26300</v>
      </c>
      <c r="J132" s="45">
        <f t="shared" si="25"/>
        <v>26900</v>
      </c>
      <c r="K132" s="45">
        <f t="shared" si="25"/>
        <v>27400</v>
      </c>
      <c r="L132" s="45"/>
      <c r="M132" s="45"/>
      <c r="N132" s="30"/>
      <c r="O132" s="30"/>
      <c r="P132" s="29"/>
      <c r="Q132" s="29"/>
      <c r="R132" s="29"/>
    </row>
    <row r="133" spans="1:18" ht="12">
      <c r="A133" s="28" t="s">
        <v>2420</v>
      </c>
      <c r="B133" s="30">
        <v>2010</v>
      </c>
      <c r="C133" s="30" t="s">
        <v>1504</v>
      </c>
      <c r="D133" s="30" t="s">
        <v>1504</v>
      </c>
      <c r="E133" s="30" t="s">
        <v>2127</v>
      </c>
      <c r="F133" s="45">
        <f t="shared" si="24"/>
        <v>116200</v>
      </c>
      <c r="G133" s="45">
        <f t="shared" si="24"/>
        <v>116700</v>
      </c>
      <c r="H133" s="45">
        <f t="shared" si="24"/>
        <v>117100</v>
      </c>
      <c r="I133" s="45">
        <f t="shared" si="24"/>
        <v>119000</v>
      </c>
      <c r="J133" s="45">
        <f t="shared" si="25"/>
        <v>120900</v>
      </c>
      <c r="K133" s="45">
        <f t="shared" si="25"/>
        <v>120100</v>
      </c>
      <c r="L133" s="45"/>
      <c r="M133" s="45"/>
      <c r="N133" s="30"/>
      <c r="O133" s="30"/>
      <c r="P133" s="29"/>
      <c r="Q133" s="29"/>
      <c r="R133" s="29"/>
    </row>
    <row r="134" spans="1:18" ht="12">
      <c r="A134" s="28" t="s">
        <v>2421</v>
      </c>
      <c r="B134" s="30">
        <v>2010</v>
      </c>
      <c r="C134" s="30" t="s">
        <v>1504</v>
      </c>
      <c r="D134" s="30" t="s">
        <v>1504</v>
      </c>
      <c r="E134" s="30" t="s">
        <v>2128</v>
      </c>
      <c r="F134" s="45">
        <f t="shared" si="24"/>
        <v>4000</v>
      </c>
      <c r="G134" s="45">
        <f t="shared" si="24"/>
        <v>3800</v>
      </c>
      <c r="H134" s="45">
        <f t="shared" si="24"/>
        <v>4100</v>
      </c>
      <c r="I134" s="45">
        <f t="shared" si="24"/>
        <v>4800</v>
      </c>
      <c r="J134" s="45">
        <f t="shared" si="25"/>
        <v>5300</v>
      </c>
      <c r="K134" s="45">
        <f t="shared" si="25"/>
        <v>5400</v>
      </c>
      <c r="L134" s="45"/>
      <c r="M134" s="45"/>
      <c r="N134" s="30"/>
      <c r="O134" s="30"/>
      <c r="P134" s="29"/>
      <c r="Q134" s="29"/>
      <c r="R134" s="29"/>
    </row>
    <row r="135" spans="1:18" ht="12">
      <c r="A135" s="28" t="s">
        <v>409</v>
      </c>
      <c r="B135" s="30">
        <v>2010</v>
      </c>
      <c r="C135" s="30" t="s">
        <v>1504</v>
      </c>
      <c r="D135" s="30" t="s">
        <v>1504</v>
      </c>
      <c r="E135" s="30" t="s">
        <v>1502</v>
      </c>
      <c r="F135" s="45">
        <f t="shared" si="24"/>
        <v>21100</v>
      </c>
      <c r="G135" s="45">
        <f t="shared" si="24"/>
        <v>21000</v>
      </c>
      <c r="H135" s="45">
        <f t="shared" si="24"/>
        <v>21100</v>
      </c>
      <c r="I135" s="45">
        <f t="shared" si="24"/>
        <v>21500</v>
      </c>
      <c r="J135" s="45">
        <f t="shared" si="25"/>
        <v>21600</v>
      </c>
      <c r="K135" s="45">
        <f t="shared" si="25"/>
        <v>22000</v>
      </c>
      <c r="L135" s="45"/>
      <c r="M135" s="45"/>
      <c r="N135" s="30"/>
      <c r="O135" s="30"/>
      <c r="P135" s="29"/>
      <c r="Q135" s="29"/>
      <c r="R135" s="29"/>
    </row>
    <row r="136" spans="1:18" ht="12">
      <c r="A136" s="28" t="s">
        <v>410</v>
      </c>
      <c r="B136" s="30">
        <v>2010</v>
      </c>
      <c r="C136" s="30" t="s">
        <v>1504</v>
      </c>
      <c r="D136" s="30" t="s">
        <v>1504</v>
      </c>
      <c r="E136" s="30" t="s">
        <v>1505</v>
      </c>
      <c r="F136" s="45">
        <f t="shared" si="24"/>
        <v>21200</v>
      </c>
      <c r="G136" s="45">
        <f t="shared" si="24"/>
        <v>20900</v>
      </c>
      <c r="H136" s="45">
        <f t="shared" si="24"/>
        <v>21000</v>
      </c>
      <c r="I136" s="45">
        <f t="shared" si="24"/>
        <v>21300</v>
      </c>
      <c r="J136" s="45">
        <f t="shared" si="25"/>
        <v>21400</v>
      </c>
      <c r="K136" s="45">
        <f t="shared" si="25"/>
        <v>21600</v>
      </c>
      <c r="L136" s="45"/>
      <c r="M136" s="45"/>
      <c r="N136" s="30"/>
      <c r="O136" s="30"/>
      <c r="P136" s="29"/>
      <c r="Q136" s="29"/>
      <c r="R136" s="29"/>
    </row>
    <row r="137" spans="1:18" ht="12">
      <c r="A137" s="28" t="s">
        <v>2422</v>
      </c>
      <c r="B137" s="28">
        <v>2010</v>
      </c>
      <c r="C137" s="28" t="s">
        <v>1504</v>
      </c>
      <c r="D137" s="30" t="s">
        <v>1504</v>
      </c>
      <c r="E137" s="30" t="s">
        <v>2129</v>
      </c>
      <c r="F137" s="45">
        <f t="shared" si="24"/>
        <v>9100</v>
      </c>
      <c r="G137" s="45">
        <f t="shared" si="24"/>
        <v>9000</v>
      </c>
      <c r="H137" s="45">
        <f t="shared" si="24"/>
        <v>9000</v>
      </c>
      <c r="I137" s="45">
        <f t="shared" si="24"/>
        <v>9000</v>
      </c>
      <c r="J137" s="45">
        <f t="shared" si="25"/>
        <v>9600</v>
      </c>
      <c r="K137" s="45">
        <f t="shared" si="25"/>
        <v>9700</v>
      </c>
      <c r="L137" s="29"/>
      <c r="M137" s="29"/>
      <c r="N137" s="29"/>
      <c r="O137" s="29"/>
      <c r="P137" s="29"/>
      <c r="Q137" s="29"/>
      <c r="R137" s="29"/>
    </row>
    <row r="138" spans="1:18" ht="12">
      <c r="A138" s="28" t="s">
        <v>411</v>
      </c>
      <c r="B138" s="30">
        <v>2010</v>
      </c>
      <c r="C138" s="30" t="s">
        <v>1504</v>
      </c>
      <c r="D138" s="30" t="s">
        <v>1504</v>
      </c>
      <c r="E138" s="30" t="s">
        <v>1510</v>
      </c>
      <c r="F138" s="45">
        <f t="shared" si="24"/>
        <v>6000</v>
      </c>
      <c r="G138" s="45">
        <f t="shared" si="24"/>
        <v>5800</v>
      </c>
      <c r="H138" s="45">
        <f t="shared" si="24"/>
        <v>5900</v>
      </c>
      <c r="I138" s="45">
        <f t="shared" si="24"/>
        <v>6000</v>
      </c>
      <c r="J138" s="45">
        <f t="shared" si="25"/>
        <v>6000</v>
      </c>
      <c r="K138" s="45">
        <f t="shared" si="25"/>
        <v>6000</v>
      </c>
      <c r="L138" s="45"/>
      <c r="M138" s="45"/>
      <c r="N138" s="30"/>
      <c r="O138" s="30"/>
      <c r="P138" s="29"/>
      <c r="Q138" s="29"/>
      <c r="R138" s="29"/>
    </row>
    <row r="139" spans="1:18" ht="12">
      <c r="A139" s="28" t="s">
        <v>2423</v>
      </c>
      <c r="B139" s="30">
        <v>2010</v>
      </c>
      <c r="C139" s="30" t="s">
        <v>1504</v>
      </c>
      <c r="D139" s="30" t="s">
        <v>1504</v>
      </c>
      <c r="E139" s="30" t="s">
        <v>2130</v>
      </c>
      <c r="F139" s="45">
        <f t="shared" si="24"/>
        <v>24600</v>
      </c>
      <c r="G139" s="45">
        <f t="shared" si="24"/>
        <v>24600</v>
      </c>
      <c r="H139" s="45">
        <f t="shared" si="24"/>
        <v>24600</v>
      </c>
      <c r="I139" s="45">
        <f t="shared" si="24"/>
        <v>24700</v>
      </c>
      <c r="J139" s="45">
        <f t="shared" si="25"/>
        <v>24700</v>
      </c>
      <c r="K139" s="45">
        <f t="shared" si="25"/>
        <v>24600</v>
      </c>
      <c r="L139" s="45"/>
      <c r="M139" s="45"/>
      <c r="N139" s="30"/>
      <c r="O139" s="30"/>
      <c r="P139" s="29"/>
      <c r="Q139" s="29"/>
      <c r="R139" s="29"/>
    </row>
    <row r="140" spans="1:18" ht="12">
      <c r="A140" s="28" t="s">
        <v>412</v>
      </c>
      <c r="B140" s="30">
        <v>2010</v>
      </c>
      <c r="C140" s="30" t="s">
        <v>1504</v>
      </c>
      <c r="D140" s="30" t="s">
        <v>1504</v>
      </c>
      <c r="E140" s="30" t="s">
        <v>1514</v>
      </c>
      <c r="F140" s="45">
        <f t="shared" si="24"/>
        <v>12300</v>
      </c>
      <c r="G140" s="45">
        <f t="shared" si="24"/>
        <v>12300</v>
      </c>
      <c r="H140" s="45">
        <f t="shared" si="24"/>
        <v>12500</v>
      </c>
      <c r="I140" s="45">
        <f t="shared" si="24"/>
        <v>13100</v>
      </c>
      <c r="J140" s="45">
        <f t="shared" si="25"/>
        <v>13600</v>
      </c>
      <c r="K140" s="45">
        <f t="shared" si="25"/>
        <v>14100</v>
      </c>
      <c r="L140" s="45"/>
      <c r="M140" s="45"/>
      <c r="N140" s="30"/>
      <c r="O140" s="30"/>
      <c r="P140" s="29"/>
      <c r="Q140" s="29"/>
      <c r="R140" s="29"/>
    </row>
    <row r="141" spans="1:18" ht="12">
      <c r="A141" s="28" t="s">
        <v>2424</v>
      </c>
      <c r="B141" s="30">
        <v>2010</v>
      </c>
      <c r="C141" s="30" t="s">
        <v>1504</v>
      </c>
      <c r="D141" s="30" t="s">
        <v>1504</v>
      </c>
      <c r="E141" s="30" t="s">
        <v>2131</v>
      </c>
      <c r="F141" s="45">
        <f t="shared" si="24"/>
        <v>15900</v>
      </c>
      <c r="G141" s="45">
        <f t="shared" si="24"/>
        <v>16100</v>
      </c>
      <c r="H141" s="45">
        <f t="shared" si="24"/>
        <v>16000</v>
      </c>
      <c r="I141" s="45">
        <f t="shared" si="24"/>
        <v>16600</v>
      </c>
      <c r="J141" s="45">
        <f t="shared" si="25"/>
        <v>16700</v>
      </c>
      <c r="K141" s="45">
        <f t="shared" si="25"/>
        <v>16800</v>
      </c>
      <c r="L141" s="45"/>
      <c r="M141" s="45"/>
      <c r="N141" s="30"/>
      <c r="O141" s="30"/>
      <c r="P141" s="29"/>
      <c r="Q141" s="29"/>
      <c r="R141" s="29"/>
    </row>
    <row r="142" spans="1:18" ht="12">
      <c r="A142" s="28" t="s">
        <v>413</v>
      </c>
      <c r="B142" s="30">
        <v>2010</v>
      </c>
      <c r="C142" s="30" t="s">
        <v>1504</v>
      </c>
      <c r="D142" s="30" t="s">
        <v>1504</v>
      </c>
      <c r="E142" s="30" t="s">
        <v>1516</v>
      </c>
      <c r="F142" s="45">
        <f t="shared" si="24"/>
        <v>27100</v>
      </c>
      <c r="G142" s="45">
        <f t="shared" si="24"/>
        <v>28000</v>
      </c>
      <c r="H142" s="45">
        <f t="shared" si="24"/>
        <v>28100</v>
      </c>
      <c r="I142" s="45">
        <f t="shared" si="24"/>
        <v>28300</v>
      </c>
      <c r="J142" s="45">
        <f t="shared" si="25"/>
        <v>28900</v>
      </c>
      <c r="K142" s="45">
        <f t="shared" si="25"/>
        <v>27300</v>
      </c>
      <c r="L142" s="45"/>
      <c r="M142" s="45"/>
      <c r="N142" s="30"/>
      <c r="O142" s="30"/>
      <c r="P142" s="29"/>
      <c r="Q142" s="29"/>
      <c r="R142" s="29"/>
    </row>
    <row r="143" spans="1:18" ht="12">
      <c r="A143" s="28" t="s">
        <v>2425</v>
      </c>
      <c r="B143" s="30">
        <v>2010</v>
      </c>
      <c r="C143" s="30" t="s">
        <v>1504</v>
      </c>
      <c r="D143" s="30" t="s">
        <v>1504</v>
      </c>
      <c r="E143" s="30" t="s">
        <v>2132</v>
      </c>
      <c r="F143" s="45">
        <f t="shared" si="24"/>
        <v>3800</v>
      </c>
      <c r="G143" s="45">
        <f t="shared" si="24"/>
        <v>3800</v>
      </c>
      <c r="H143" s="45">
        <f t="shared" si="24"/>
        <v>3900</v>
      </c>
      <c r="I143" s="45">
        <f t="shared" si="24"/>
        <v>4100</v>
      </c>
      <c r="J143" s="45">
        <f t="shared" si="25"/>
        <v>4300</v>
      </c>
      <c r="K143" s="45">
        <f t="shared" si="25"/>
        <v>4200</v>
      </c>
      <c r="L143" s="45"/>
      <c r="M143" s="45"/>
      <c r="N143" s="30"/>
      <c r="O143" s="30"/>
      <c r="P143" s="29"/>
      <c r="Q143" s="29"/>
      <c r="R143" s="29"/>
    </row>
    <row r="144" spans="1:18" ht="12">
      <c r="A144" s="28" t="s">
        <v>2426</v>
      </c>
      <c r="B144" s="30">
        <v>2010</v>
      </c>
      <c r="C144" s="30" t="s">
        <v>1504</v>
      </c>
      <c r="D144" s="30" t="s">
        <v>1504</v>
      </c>
      <c r="E144" s="10" t="s">
        <v>2133</v>
      </c>
      <c r="F144" s="45">
        <f aca="true" t="shared" si="26" ref="F144:I145">F256+F432+F480+F656+F688+F832+F1056+F1072</f>
        <v>3500</v>
      </c>
      <c r="G144" s="45">
        <f t="shared" si="26"/>
        <v>4200</v>
      </c>
      <c r="H144" s="45">
        <f t="shared" si="26"/>
        <v>4200</v>
      </c>
      <c r="I144" s="45">
        <f t="shared" si="26"/>
        <v>4300</v>
      </c>
      <c r="J144" s="45">
        <f t="shared" si="25"/>
        <v>4700</v>
      </c>
      <c r="K144" s="45">
        <f t="shared" si="25"/>
        <v>3500</v>
      </c>
      <c r="L144" s="45"/>
      <c r="M144" s="45"/>
      <c r="N144" s="30"/>
      <c r="O144" s="30"/>
      <c r="P144" s="29"/>
      <c r="Q144" s="29"/>
      <c r="R144" s="29"/>
    </row>
    <row r="145" spans="1:18" ht="12">
      <c r="A145" s="28" t="s">
        <v>2427</v>
      </c>
      <c r="B145" s="30">
        <v>2010</v>
      </c>
      <c r="C145" s="30" t="s">
        <v>1504</v>
      </c>
      <c r="D145" s="30" t="s">
        <v>1504</v>
      </c>
      <c r="E145" s="30" t="s">
        <v>2134</v>
      </c>
      <c r="F145" s="45">
        <f t="shared" si="26"/>
        <v>19800</v>
      </c>
      <c r="G145" s="45">
        <f t="shared" si="26"/>
        <v>20000</v>
      </c>
      <c r="H145" s="45">
        <f t="shared" si="26"/>
        <v>20000</v>
      </c>
      <c r="I145" s="45">
        <f t="shared" si="26"/>
        <v>19900</v>
      </c>
      <c r="J145" s="45">
        <f t="shared" si="25"/>
        <v>19900</v>
      </c>
      <c r="K145" s="45">
        <f t="shared" si="25"/>
        <v>19600</v>
      </c>
      <c r="L145" s="45"/>
      <c r="M145" s="45"/>
      <c r="N145" s="30"/>
      <c r="O145" s="30"/>
      <c r="P145" s="29"/>
      <c r="Q145" s="29"/>
      <c r="R145" s="29"/>
    </row>
    <row r="146" spans="1:18" ht="12">
      <c r="A146" s="28" t="s">
        <v>414</v>
      </c>
      <c r="B146" s="30">
        <v>2010</v>
      </c>
      <c r="C146" s="30" t="s">
        <v>1490</v>
      </c>
      <c r="D146" s="30"/>
      <c r="E146" s="10" t="s">
        <v>1491</v>
      </c>
      <c r="F146" s="45">
        <v>2642300</v>
      </c>
      <c r="G146" s="45">
        <v>2650800</v>
      </c>
      <c r="H146" s="45">
        <v>2658000</v>
      </c>
      <c r="I146" s="45">
        <v>2706300</v>
      </c>
      <c r="J146" s="45">
        <v>2745700</v>
      </c>
      <c r="K146" s="45">
        <v>2766400</v>
      </c>
      <c r="L146" s="45">
        <v>2752500</v>
      </c>
      <c r="M146" s="45">
        <v>2755300</v>
      </c>
      <c r="N146" s="30">
        <v>2743700</v>
      </c>
      <c r="O146" s="30"/>
      <c r="P146" s="29"/>
      <c r="Q146" s="29"/>
      <c r="R146" s="29"/>
    </row>
    <row r="147" spans="1:18" ht="12">
      <c r="A147" s="28" t="s">
        <v>415</v>
      </c>
      <c r="B147" s="30">
        <v>2010</v>
      </c>
      <c r="C147" s="30" t="s">
        <v>1490</v>
      </c>
      <c r="D147" s="30"/>
      <c r="E147" s="30" t="s">
        <v>1495</v>
      </c>
      <c r="F147" s="45">
        <v>2221700</v>
      </c>
      <c r="G147" s="45">
        <v>2218100</v>
      </c>
      <c r="H147" s="45">
        <v>2223600</v>
      </c>
      <c r="I147" s="45">
        <v>2264700</v>
      </c>
      <c r="J147" s="45">
        <v>2299000</v>
      </c>
      <c r="K147" s="45">
        <v>2339900</v>
      </c>
      <c r="L147" s="45">
        <v>2357700</v>
      </c>
      <c r="M147" s="45">
        <v>2365800</v>
      </c>
      <c r="N147" s="30">
        <v>2330600</v>
      </c>
      <c r="O147" s="30"/>
      <c r="P147" s="29"/>
      <c r="Q147" s="29"/>
      <c r="R147" s="29"/>
    </row>
    <row r="148" spans="1:18" ht="12">
      <c r="A148" s="28" t="s">
        <v>416</v>
      </c>
      <c r="B148" s="30">
        <v>2010</v>
      </c>
      <c r="C148" s="30" t="s">
        <v>1490</v>
      </c>
      <c r="D148" s="30"/>
      <c r="E148" s="30" t="s">
        <v>1498</v>
      </c>
      <c r="F148" s="45">
        <v>499400</v>
      </c>
      <c r="G148" s="45">
        <v>499500</v>
      </c>
      <c r="H148" s="45">
        <v>503400</v>
      </c>
      <c r="I148" s="45">
        <v>518400</v>
      </c>
      <c r="J148" s="45">
        <v>531100</v>
      </c>
      <c r="K148" s="45">
        <v>543900</v>
      </c>
      <c r="L148" s="45">
        <v>550500</v>
      </c>
      <c r="M148" s="45">
        <v>553900</v>
      </c>
      <c r="N148" s="30">
        <v>543000</v>
      </c>
      <c r="O148" s="30"/>
      <c r="P148" s="29"/>
      <c r="Q148" s="29"/>
      <c r="R148" s="29"/>
    </row>
    <row r="149" spans="1:18" ht="12">
      <c r="A149" s="28" t="s">
        <v>2428</v>
      </c>
      <c r="B149" s="30">
        <v>2010</v>
      </c>
      <c r="C149" s="30" t="s">
        <v>1490</v>
      </c>
      <c r="D149" s="30"/>
      <c r="E149" s="30" t="s">
        <v>2127</v>
      </c>
      <c r="F149" s="45">
        <v>2142900</v>
      </c>
      <c r="G149" s="45">
        <v>2151300</v>
      </c>
      <c r="H149" s="45">
        <v>2154600</v>
      </c>
      <c r="I149" s="45">
        <v>2187900</v>
      </c>
      <c r="J149" s="45">
        <v>2214600</v>
      </c>
      <c r="K149" s="45">
        <v>2222500</v>
      </c>
      <c r="L149" s="45">
        <v>2202000</v>
      </c>
      <c r="M149" s="45">
        <v>2201400</v>
      </c>
      <c r="N149" s="30">
        <v>2200700</v>
      </c>
      <c r="O149" s="30"/>
      <c r="P149" s="29"/>
      <c r="Q149" s="29"/>
      <c r="R149" s="29"/>
    </row>
    <row r="150" spans="1:18" ht="12">
      <c r="A150" s="28" t="s">
        <v>2429</v>
      </c>
      <c r="B150" s="30">
        <v>2010</v>
      </c>
      <c r="C150" s="30" t="s">
        <v>1490</v>
      </c>
      <c r="D150" s="30"/>
      <c r="E150" s="30" t="s">
        <v>2128</v>
      </c>
      <c r="F150" s="45">
        <v>82900</v>
      </c>
      <c r="G150" s="45">
        <v>83800</v>
      </c>
      <c r="H150" s="45">
        <v>86800</v>
      </c>
      <c r="I150" s="45">
        <v>97700</v>
      </c>
      <c r="J150" s="45">
        <v>106900</v>
      </c>
      <c r="K150" s="45">
        <v>112200</v>
      </c>
      <c r="L150" s="45">
        <v>114000</v>
      </c>
      <c r="M150" s="45">
        <v>114500</v>
      </c>
      <c r="N150" s="30">
        <v>108500</v>
      </c>
      <c r="O150" s="30"/>
      <c r="P150" s="31"/>
      <c r="Q150" s="31"/>
      <c r="R150" s="31"/>
    </row>
    <row r="151" spans="1:18" ht="12">
      <c r="A151" s="28" t="s">
        <v>417</v>
      </c>
      <c r="B151" s="30">
        <v>2010</v>
      </c>
      <c r="C151" s="30" t="s">
        <v>1490</v>
      </c>
      <c r="D151" s="30"/>
      <c r="E151" s="30" t="s">
        <v>1502</v>
      </c>
      <c r="F151" s="45">
        <v>416500</v>
      </c>
      <c r="G151" s="45">
        <v>415700</v>
      </c>
      <c r="H151" s="45">
        <v>416600</v>
      </c>
      <c r="I151" s="45">
        <v>420700</v>
      </c>
      <c r="J151" s="45">
        <v>424200</v>
      </c>
      <c r="K151" s="45">
        <v>431700</v>
      </c>
      <c r="L151" s="45">
        <v>436500</v>
      </c>
      <c r="M151" s="45">
        <v>439400</v>
      </c>
      <c r="N151" s="30">
        <v>434500</v>
      </c>
      <c r="O151" s="30"/>
      <c r="P151" s="29"/>
      <c r="Q151" s="29"/>
      <c r="R151" s="29"/>
    </row>
    <row r="152" spans="1:18" ht="12">
      <c r="A152" s="28" t="s">
        <v>418</v>
      </c>
      <c r="B152" s="30">
        <v>2010</v>
      </c>
      <c r="C152" s="30" t="s">
        <v>1490</v>
      </c>
      <c r="D152" s="30"/>
      <c r="E152" s="30" t="s">
        <v>1505</v>
      </c>
      <c r="F152" s="45">
        <v>400200</v>
      </c>
      <c r="G152" s="45">
        <v>392700</v>
      </c>
      <c r="H152" s="45">
        <v>392600</v>
      </c>
      <c r="I152" s="45">
        <v>395600</v>
      </c>
      <c r="J152" s="45">
        <v>398900</v>
      </c>
      <c r="K152" s="45">
        <v>406100</v>
      </c>
      <c r="L152" s="45">
        <v>407600</v>
      </c>
      <c r="M152" s="45">
        <v>407000</v>
      </c>
      <c r="N152" s="30">
        <v>399900</v>
      </c>
      <c r="O152" s="30"/>
      <c r="P152" s="29"/>
      <c r="Q152" s="29"/>
      <c r="R152" s="29"/>
    </row>
    <row r="153" spans="1:18" ht="12">
      <c r="A153" s="28" t="s">
        <v>2430</v>
      </c>
      <c r="B153" s="30">
        <v>2010</v>
      </c>
      <c r="C153" s="30" t="s">
        <v>1490</v>
      </c>
      <c r="D153" s="30"/>
      <c r="E153" s="30" t="s">
        <v>2129</v>
      </c>
      <c r="F153" s="45">
        <v>97200</v>
      </c>
      <c r="G153" s="45">
        <v>95400</v>
      </c>
      <c r="H153" s="45">
        <v>96000</v>
      </c>
      <c r="I153" s="45">
        <v>95900</v>
      </c>
      <c r="J153" s="45">
        <v>99600</v>
      </c>
      <c r="K153" s="45">
        <v>101700</v>
      </c>
      <c r="L153" s="45">
        <v>100300</v>
      </c>
      <c r="M153" s="45">
        <v>100700</v>
      </c>
      <c r="N153" s="30">
        <v>100200</v>
      </c>
      <c r="O153" s="30"/>
      <c r="P153" s="29"/>
      <c r="Q153" s="29"/>
      <c r="R153" s="29"/>
    </row>
    <row r="154" spans="1:18" ht="12">
      <c r="A154" s="28" t="s">
        <v>419</v>
      </c>
      <c r="B154" s="30">
        <v>2010</v>
      </c>
      <c r="C154" s="30" t="s">
        <v>1490</v>
      </c>
      <c r="D154" s="30"/>
      <c r="E154" s="30" t="s">
        <v>1510</v>
      </c>
      <c r="F154" s="45">
        <v>156100</v>
      </c>
      <c r="G154" s="45">
        <v>155100</v>
      </c>
      <c r="H154" s="45">
        <v>155500</v>
      </c>
      <c r="I154" s="45">
        <v>156400</v>
      </c>
      <c r="J154" s="45">
        <v>156500</v>
      </c>
      <c r="K154" s="45">
        <v>157000</v>
      </c>
      <c r="L154" s="45">
        <v>156900</v>
      </c>
      <c r="M154" s="45">
        <v>157000</v>
      </c>
      <c r="N154" s="30">
        <v>156000</v>
      </c>
      <c r="O154" s="30"/>
      <c r="P154" s="29"/>
      <c r="Q154" s="29"/>
      <c r="R154" s="29"/>
    </row>
    <row r="155" spans="1:18" ht="12">
      <c r="A155" s="28" t="s">
        <v>2431</v>
      </c>
      <c r="B155" s="30">
        <v>2010</v>
      </c>
      <c r="C155" s="30" t="s">
        <v>1490</v>
      </c>
      <c r="D155" s="30"/>
      <c r="E155" s="30" t="s">
        <v>2130</v>
      </c>
      <c r="F155" s="45">
        <v>415500</v>
      </c>
      <c r="G155" s="45">
        <v>417600</v>
      </c>
      <c r="H155" s="45">
        <v>418000</v>
      </c>
      <c r="I155" s="45">
        <v>420000</v>
      </c>
      <c r="J155" s="45">
        <v>420500</v>
      </c>
      <c r="K155" s="45">
        <v>421300</v>
      </c>
      <c r="L155" s="45">
        <v>420600</v>
      </c>
      <c r="M155" s="45">
        <v>421000</v>
      </c>
      <c r="N155" s="30">
        <v>425400</v>
      </c>
      <c r="O155" s="30"/>
      <c r="P155" s="29"/>
      <c r="Q155" s="29"/>
      <c r="R155" s="29"/>
    </row>
    <row r="156" spans="1:18" ht="12">
      <c r="A156" s="28" t="s">
        <v>420</v>
      </c>
      <c r="B156" s="30">
        <v>2010</v>
      </c>
      <c r="C156" s="30" t="s">
        <v>1490</v>
      </c>
      <c r="D156" s="30"/>
      <c r="E156" s="30" t="s">
        <v>1514</v>
      </c>
      <c r="F156" s="45">
        <v>231900</v>
      </c>
      <c r="G156" s="45">
        <v>232400</v>
      </c>
      <c r="H156" s="45">
        <v>234300</v>
      </c>
      <c r="I156" s="45">
        <v>243700</v>
      </c>
      <c r="J156" s="45">
        <v>255400</v>
      </c>
      <c r="K156" s="45">
        <v>267700</v>
      </c>
      <c r="L156" s="45">
        <v>277100</v>
      </c>
      <c r="M156" s="45">
        <v>277900</v>
      </c>
      <c r="N156" s="30">
        <v>261500</v>
      </c>
      <c r="O156" s="30"/>
      <c r="P156" s="29"/>
      <c r="Q156" s="29"/>
      <c r="R156" s="29"/>
    </row>
    <row r="157" spans="1:18" ht="12">
      <c r="A157" s="28" t="s">
        <v>2432</v>
      </c>
      <c r="B157" s="30">
        <v>2010</v>
      </c>
      <c r="C157" s="30" t="s">
        <v>1490</v>
      </c>
      <c r="D157" s="30"/>
      <c r="E157" s="30" t="s">
        <v>2131</v>
      </c>
      <c r="F157" s="45">
        <v>421400</v>
      </c>
      <c r="G157" s="45">
        <v>425400</v>
      </c>
      <c r="H157" s="45">
        <v>423800</v>
      </c>
      <c r="I157" s="45">
        <v>434700</v>
      </c>
      <c r="J157" s="45">
        <v>437000</v>
      </c>
      <c r="K157" s="45">
        <v>442200</v>
      </c>
      <c r="L157" s="45">
        <v>444700</v>
      </c>
      <c r="M157" s="45">
        <v>448300</v>
      </c>
      <c r="N157" s="30">
        <v>444600</v>
      </c>
      <c r="O157" s="30"/>
      <c r="P157" s="29"/>
      <c r="Q157" s="29"/>
      <c r="R157" s="29"/>
    </row>
    <row r="158" spans="1:18" ht="12">
      <c r="A158" s="28" t="s">
        <v>1963</v>
      </c>
      <c r="B158" s="30">
        <v>2010</v>
      </c>
      <c r="C158" s="30" t="s">
        <v>1490</v>
      </c>
      <c r="D158" s="30"/>
      <c r="E158" s="30" t="s">
        <v>1516</v>
      </c>
      <c r="F158" s="45">
        <v>420600</v>
      </c>
      <c r="G158" s="45">
        <v>432700</v>
      </c>
      <c r="H158" s="45">
        <v>434400</v>
      </c>
      <c r="I158" s="45">
        <v>441600</v>
      </c>
      <c r="J158" s="45">
        <v>446700</v>
      </c>
      <c r="K158" s="45">
        <v>426500</v>
      </c>
      <c r="L158" s="45">
        <v>394800</v>
      </c>
      <c r="M158" s="45">
        <v>389500</v>
      </c>
      <c r="N158" s="30">
        <v>413100</v>
      </c>
      <c r="O158" s="30"/>
      <c r="P158" s="29"/>
      <c r="Q158" s="29"/>
      <c r="R158" s="29"/>
    </row>
    <row r="159" spans="1:18" ht="12">
      <c r="A159" s="28" t="s">
        <v>2433</v>
      </c>
      <c r="B159" s="30">
        <v>2010</v>
      </c>
      <c r="C159" s="30" t="s">
        <v>1490</v>
      </c>
      <c r="D159" s="30"/>
      <c r="E159" s="30" t="s">
        <v>2132</v>
      </c>
      <c r="F159" s="45">
        <v>29900</v>
      </c>
      <c r="G159" s="45">
        <v>29600</v>
      </c>
      <c r="H159" s="45">
        <v>30200</v>
      </c>
      <c r="I159" s="45">
        <v>33600</v>
      </c>
      <c r="J159" s="45">
        <v>37800</v>
      </c>
      <c r="K159" s="45">
        <v>34500</v>
      </c>
      <c r="L159" s="45">
        <v>32700</v>
      </c>
      <c r="M159" s="45">
        <v>30500</v>
      </c>
      <c r="N159" s="30">
        <v>30400</v>
      </c>
      <c r="O159" s="30"/>
      <c r="P159" s="31"/>
      <c r="Q159" s="31"/>
      <c r="R159" s="31"/>
    </row>
    <row r="160" spans="1:18" ht="12">
      <c r="A160" s="28" t="s">
        <v>2434</v>
      </c>
      <c r="B160" s="30">
        <v>2010</v>
      </c>
      <c r="C160" s="30" t="s">
        <v>1490</v>
      </c>
      <c r="D160" s="30"/>
      <c r="E160" s="10" t="s">
        <v>2133</v>
      </c>
      <c r="F160" s="45">
        <v>95200</v>
      </c>
      <c r="G160" s="45">
        <v>101900</v>
      </c>
      <c r="H160" s="45">
        <v>102400</v>
      </c>
      <c r="I160" s="45">
        <v>104400</v>
      </c>
      <c r="J160" s="45">
        <v>103700</v>
      </c>
      <c r="K160" s="45">
        <v>90800</v>
      </c>
      <c r="L160" s="45">
        <v>90700</v>
      </c>
      <c r="M160" s="45">
        <v>91600</v>
      </c>
      <c r="N160" s="30">
        <v>100500</v>
      </c>
      <c r="O160" s="30"/>
      <c r="P160" s="29"/>
      <c r="Q160" s="29"/>
      <c r="R160" s="29"/>
    </row>
    <row r="161" spans="1:18" ht="12">
      <c r="A161" s="28" t="s">
        <v>2435</v>
      </c>
      <c r="B161" s="30">
        <v>2010</v>
      </c>
      <c r="C161" s="30" t="s">
        <v>1490</v>
      </c>
      <c r="D161" s="30"/>
      <c r="E161" s="30" t="s">
        <v>2134</v>
      </c>
      <c r="F161" s="45">
        <v>295500</v>
      </c>
      <c r="G161" s="45">
        <v>301200</v>
      </c>
      <c r="H161" s="45">
        <v>301800</v>
      </c>
      <c r="I161" s="45">
        <v>303600</v>
      </c>
      <c r="J161" s="45">
        <v>305200</v>
      </c>
      <c r="K161" s="45">
        <v>301200</v>
      </c>
      <c r="L161" s="45">
        <v>271400</v>
      </c>
      <c r="M161" s="45">
        <v>267400</v>
      </c>
      <c r="N161" s="30">
        <v>282200</v>
      </c>
      <c r="O161" s="30"/>
      <c r="P161" s="29"/>
      <c r="Q161" s="29"/>
      <c r="R161" s="29"/>
    </row>
    <row r="162" spans="1:18" ht="12">
      <c r="A162" s="28" t="s">
        <v>1964</v>
      </c>
      <c r="B162" s="30">
        <v>2010</v>
      </c>
      <c r="C162" s="30" t="s">
        <v>1899</v>
      </c>
      <c r="D162" s="28" t="s">
        <v>1492</v>
      </c>
      <c r="E162" s="10" t="s">
        <v>1491</v>
      </c>
      <c r="F162" s="45">
        <v>111500</v>
      </c>
      <c r="G162" s="45">
        <v>110800</v>
      </c>
      <c r="H162" s="45">
        <v>110900</v>
      </c>
      <c r="I162" s="45">
        <v>112700</v>
      </c>
      <c r="J162" s="45">
        <v>114500</v>
      </c>
      <c r="K162" s="45">
        <v>116500</v>
      </c>
      <c r="L162" s="45">
        <v>115200</v>
      </c>
      <c r="M162" s="45">
        <v>115400</v>
      </c>
      <c r="N162" s="30">
        <v>114500</v>
      </c>
      <c r="O162" s="30"/>
      <c r="P162" s="29"/>
      <c r="Q162" s="29"/>
      <c r="R162" s="29"/>
    </row>
    <row r="163" spans="1:18" ht="12">
      <c r="A163" s="28" t="s">
        <v>1965</v>
      </c>
      <c r="B163" s="30">
        <v>2010</v>
      </c>
      <c r="C163" s="30" t="s">
        <v>1899</v>
      </c>
      <c r="D163" s="28" t="s">
        <v>1492</v>
      </c>
      <c r="E163" s="30" t="s">
        <v>1495</v>
      </c>
      <c r="F163" s="45">
        <v>99000</v>
      </c>
      <c r="G163" s="45">
        <v>98400</v>
      </c>
      <c r="H163" s="45">
        <v>98400</v>
      </c>
      <c r="I163" s="45">
        <v>100200</v>
      </c>
      <c r="J163" s="45">
        <v>101600</v>
      </c>
      <c r="K163" s="45">
        <v>103600</v>
      </c>
      <c r="L163" s="45">
        <v>103800</v>
      </c>
      <c r="M163" s="45">
        <v>104200</v>
      </c>
      <c r="N163" s="30">
        <v>103000</v>
      </c>
      <c r="O163" s="30"/>
      <c r="P163" s="29"/>
      <c r="Q163" s="29"/>
      <c r="R163" s="29"/>
    </row>
    <row r="164" spans="1:18" ht="12">
      <c r="A164" s="28" t="s">
        <v>1966</v>
      </c>
      <c r="B164" s="30">
        <v>2010</v>
      </c>
      <c r="C164" s="30" t="s">
        <v>1899</v>
      </c>
      <c r="D164" s="28" t="s">
        <v>1492</v>
      </c>
      <c r="E164" s="30" t="s">
        <v>1498</v>
      </c>
      <c r="F164" s="45">
        <v>27200</v>
      </c>
      <c r="G164" s="45">
        <v>26900</v>
      </c>
      <c r="H164" s="45">
        <v>26900</v>
      </c>
      <c r="I164" s="45">
        <v>27700</v>
      </c>
      <c r="J164" s="45">
        <v>28400</v>
      </c>
      <c r="K164" s="45">
        <v>29200</v>
      </c>
      <c r="L164" s="45">
        <v>29400</v>
      </c>
      <c r="M164" s="45">
        <v>29600</v>
      </c>
      <c r="N164" s="30">
        <v>29200</v>
      </c>
      <c r="O164" s="30"/>
      <c r="P164" s="29"/>
      <c r="Q164" s="29"/>
      <c r="R164" s="29"/>
    </row>
    <row r="165" spans="1:18" ht="12">
      <c r="A165" s="28" t="s">
        <v>2436</v>
      </c>
      <c r="B165" s="30">
        <v>2010</v>
      </c>
      <c r="C165" s="30" t="s">
        <v>1899</v>
      </c>
      <c r="D165" s="28" t="s">
        <v>1492</v>
      </c>
      <c r="E165" s="30" t="s">
        <v>2127</v>
      </c>
      <c r="F165" s="45">
        <v>84300</v>
      </c>
      <c r="G165" s="45">
        <v>83900</v>
      </c>
      <c r="H165" s="45">
        <v>84000</v>
      </c>
      <c r="I165" s="45">
        <v>85000</v>
      </c>
      <c r="J165" s="45">
        <v>86100</v>
      </c>
      <c r="K165" s="45">
        <v>87300</v>
      </c>
      <c r="L165" s="45">
        <v>85800</v>
      </c>
      <c r="M165" s="45">
        <v>85800</v>
      </c>
      <c r="N165" s="30">
        <v>85300</v>
      </c>
      <c r="O165" s="30"/>
      <c r="P165" s="29"/>
      <c r="Q165" s="29"/>
      <c r="R165" s="29"/>
    </row>
    <row r="166" spans="1:18" ht="12">
      <c r="A166" s="28" t="s">
        <v>2437</v>
      </c>
      <c r="B166" s="30">
        <v>2010</v>
      </c>
      <c r="C166" s="30" t="s">
        <v>1899</v>
      </c>
      <c r="D166" s="28" t="s">
        <v>1492</v>
      </c>
      <c r="E166" s="30" t="s">
        <v>2128</v>
      </c>
      <c r="F166" s="45">
        <v>6500</v>
      </c>
      <c r="G166" s="45">
        <v>6400</v>
      </c>
      <c r="H166" s="45">
        <v>6400</v>
      </c>
      <c r="I166" s="45">
        <v>7100</v>
      </c>
      <c r="J166" s="45">
        <v>7700</v>
      </c>
      <c r="K166" s="45">
        <v>8000</v>
      </c>
      <c r="L166" s="45">
        <v>8100</v>
      </c>
      <c r="M166" s="45">
        <v>8100</v>
      </c>
      <c r="N166" s="30">
        <v>7900</v>
      </c>
      <c r="O166" s="30"/>
      <c r="P166" s="29"/>
      <c r="Q166" s="29"/>
      <c r="R166" s="29"/>
    </row>
    <row r="167" spans="1:18" ht="12">
      <c r="A167" s="28" t="s">
        <v>1967</v>
      </c>
      <c r="B167" s="30">
        <v>2010</v>
      </c>
      <c r="C167" s="30" t="s">
        <v>1899</v>
      </c>
      <c r="D167" s="28" t="s">
        <v>1492</v>
      </c>
      <c r="E167" s="30" t="s">
        <v>1502</v>
      </c>
      <c r="F167" s="45">
        <v>20700</v>
      </c>
      <c r="G167" s="45">
        <v>20500</v>
      </c>
      <c r="H167" s="45">
        <v>20500</v>
      </c>
      <c r="I167" s="45">
        <v>20600</v>
      </c>
      <c r="J167" s="45">
        <v>20700</v>
      </c>
      <c r="K167" s="45">
        <v>21200</v>
      </c>
      <c r="L167" s="45">
        <v>21300</v>
      </c>
      <c r="M167" s="45">
        <v>21500</v>
      </c>
      <c r="N167" s="30">
        <v>21300</v>
      </c>
      <c r="O167" s="30"/>
      <c r="P167" s="29"/>
      <c r="Q167" s="29"/>
      <c r="R167" s="29"/>
    </row>
    <row r="168" spans="1:18" ht="12">
      <c r="A168" s="28" t="s">
        <v>1968</v>
      </c>
      <c r="B168" s="30">
        <v>2010</v>
      </c>
      <c r="C168" s="30" t="s">
        <v>1899</v>
      </c>
      <c r="D168" s="28" t="s">
        <v>1492</v>
      </c>
      <c r="E168" s="30" t="s">
        <v>1505</v>
      </c>
      <c r="F168" s="45">
        <v>17900</v>
      </c>
      <c r="G168" s="45">
        <v>17500</v>
      </c>
      <c r="H168" s="45">
        <v>17400</v>
      </c>
      <c r="I168" s="45">
        <v>17600</v>
      </c>
      <c r="J168" s="45">
        <v>17700</v>
      </c>
      <c r="K168" s="45">
        <v>18200</v>
      </c>
      <c r="L168" s="45">
        <v>18200</v>
      </c>
      <c r="M168" s="45">
        <v>18100</v>
      </c>
      <c r="N168" s="30">
        <v>17900</v>
      </c>
      <c r="O168" s="30"/>
      <c r="P168" s="29"/>
      <c r="Q168" s="29"/>
      <c r="R168" s="29"/>
    </row>
    <row r="169" spans="1:18" ht="12">
      <c r="A169" s="28" t="s">
        <v>2438</v>
      </c>
      <c r="B169" s="30">
        <v>2010</v>
      </c>
      <c r="C169" s="30" t="s">
        <v>1899</v>
      </c>
      <c r="D169" s="28" t="s">
        <v>1492</v>
      </c>
      <c r="E169" s="30" t="s">
        <v>2129</v>
      </c>
      <c r="F169" s="45">
        <v>3300</v>
      </c>
      <c r="G169" s="45">
        <v>3300</v>
      </c>
      <c r="H169" s="45">
        <v>3300</v>
      </c>
      <c r="I169" s="45">
        <v>3300</v>
      </c>
      <c r="J169" s="45">
        <v>3400</v>
      </c>
      <c r="K169" s="45">
        <v>3500</v>
      </c>
      <c r="L169" s="45">
        <v>3400</v>
      </c>
      <c r="M169" s="45">
        <v>3400</v>
      </c>
      <c r="N169" s="30">
        <v>3400</v>
      </c>
      <c r="O169" s="30"/>
      <c r="P169" s="29"/>
      <c r="Q169" s="29"/>
      <c r="R169" s="29"/>
    </row>
    <row r="170" spans="1:18" ht="12">
      <c r="A170" s="28" t="s">
        <v>1969</v>
      </c>
      <c r="B170" s="30">
        <v>2010</v>
      </c>
      <c r="C170" s="30" t="s">
        <v>1899</v>
      </c>
      <c r="D170" s="28" t="s">
        <v>1492</v>
      </c>
      <c r="E170" s="30" t="s">
        <v>1510</v>
      </c>
      <c r="F170" s="45">
        <v>7300</v>
      </c>
      <c r="G170" s="45">
        <v>7300</v>
      </c>
      <c r="H170" s="45">
        <v>7300</v>
      </c>
      <c r="I170" s="45">
        <v>7300</v>
      </c>
      <c r="J170" s="45">
        <v>7300</v>
      </c>
      <c r="K170" s="45">
        <v>7300</v>
      </c>
      <c r="L170" s="45">
        <v>7400</v>
      </c>
      <c r="M170" s="45">
        <v>7400</v>
      </c>
      <c r="N170" s="30">
        <v>7300</v>
      </c>
      <c r="O170" s="30"/>
      <c r="P170" s="29"/>
      <c r="Q170" s="29"/>
      <c r="R170" s="29"/>
    </row>
    <row r="171" spans="1:18" ht="12">
      <c r="A171" s="28" t="s">
        <v>2439</v>
      </c>
      <c r="B171" s="30">
        <v>2010</v>
      </c>
      <c r="C171" s="30" t="s">
        <v>1899</v>
      </c>
      <c r="D171" s="28" t="s">
        <v>1492</v>
      </c>
      <c r="E171" s="30" t="s">
        <v>2130</v>
      </c>
      <c r="F171" s="45">
        <v>13500</v>
      </c>
      <c r="G171" s="45">
        <v>13500</v>
      </c>
      <c r="H171" s="45">
        <v>13500</v>
      </c>
      <c r="I171" s="45">
        <v>13600</v>
      </c>
      <c r="J171" s="45">
        <v>13600</v>
      </c>
      <c r="K171" s="45">
        <v>13700</v>
      </c>
      <c r="L171" s="45">
        <v>13700</v>
      </c>
      <c r="M171" s="45">
        <v>13700</v>
      </c>
      <c r="N171" s="30">
        <v>13700</v>
      </c>
      <c r="O171" s="30"/>
      <c r="P171" s="29"/>
      <c r="Q171" s="29"/>
      <c r="R171" s="29"/>
    </row>
    <row r="172" spans="1:18" ht="12">
      <c r="A172" s="28" t="s">
        <v>1970</v>
      </c>
      <c r="B172" s="30">
        <v>2010</v>
      </c>
      <c r="C172" s="30" t="s">
        <v>1899</v>
      </c>
      <c r="D172" s="28" t="s">
        <v>1492</v>
      </c>
      <c r="E172" s="30" t="s">
        <v>1514</v>
      </c>
      <c r="F172" s="45">
        <v>10300</v>
      </c>
      <c r="G172" s="45">
        <v>10300</v>
      </c>
      <c r="H172" s="45">
        <v>10400</v>
      </c>
      <c r="I172" s="45">
        <v>10800</v>
      </c>
      <c r="J172" s="45">
        <v>11200</v>
      </c>
      <c r="K172" s="45">
        <v>11600</v>
      </c>
      <c r="L172" s="45">
        <v>11500</v>
      </c>
      <c r="M172" s="45">
        <v>11700</v>
      </c>
      <c r="N172" s="30">
        <v>11300</v>
      </c>
      <c r="O172" s="30"/>
      <c r="P172" s="29"/>
      <c r="Q172" s="29"/>
      <c r="R172" s="29"/>
    </row>
    <row r="173" spans="1:18" ht="12">
      <c r="A173" s="28" t="s">
        <v>2440</v>
      </c>
      <c r="B173" s="30">
        <v>2010</v>
      </c>
      <c r="C173" s="30" t="s">
        <v>1899</v>
      </c>
      <c r="D173" s="28" t="s">
        <v>1492</v>
      </c>
      <c r="E173" s="30" t="s">
        <v>2131</v>
      </c>
      <c r="F173" s="45">
        <v>19500</v>
      </c>
      <c r="G173" s="45">
        <v>19600</v>
      </c>
      <c r="H173" s="45">
        <v>19600</v>
      </c>
      <c r="I173" s="45">
        <v>19900</v>
      </c>
      <c r="J173" s="45">
        <v>20000</v>
      </c>
      <c r="K173" s="45">
        <v>20100</v>
      </c>
      <c r="L173" s="45">
        <v>20200</v>
      </c>
      <c r="M173" s="45">
        <v>20300</v>
      </c>
      <c r="N173" s="30">
        <v>20200</v>
      </c>
      <c r="O173" s="30"/>
      <c r="P173" s="29"/>
      <c r="Q173" s="29"/>
      <c r="R173" s="29"/>
    </row>
    <row r="174" spans="1:18" ht="12">
      <c r="A174" s="28" t="s">
        <v>1971</v>
      </c>
      <c r="B174" s="30">
        <v>2010</v>
      </c>
      <c r="C174" s="30" t="s">
        <v>1899</v>
      </c>
      <c r="D174" s="28" t="s">
        <v>1492</v>
      </c>
      <c r="E174" s="30" t="s">
        <v>1516</v>
      </c>
      <c r="F174" s="45">
        <v>12500</v>
      </c>
      <c r="G174" s="45">
        <v>12400</v>
      </c>
      <c r="H174" s="45">
        <v>12500</v>
      </c>
      <c r="I174" s="45">
        <v>12500</v>
      </c>
      <c r="J174" s="45">
        <v>12900</v>
      </c>
      <c r="K174" s="45">
        <v>12900</v>
      </c>
      <c r="L174" s="45">
        <v>11400</v>
      </c>
      <c r="M174" s="45">
        <v>11200</v>
      </c>
      <c r="N174" s="30">
        <v>11500</v>
      </c>
      <c r="O174" s="30"/>
      <c r="P174" s="29"/>
      <c r="Q174" s="29"/>
      <c r="R174" s="29"/>
    </row>
    <row r="175" spans="1:18" ht="12">
      <c r="A175" s="28" t="s">
        <v>2441</v>
      </c>
      <c r="B175" s="30">
        <v>2010</v>
      </c>
      <c r="C175" s="30" t="s">
        <v>1899</v>
      </c>
      <c r="D175" s="28" t="s">
        <v>1492</v>
      </c>
      <c r="E175" s="30" t="s">
        <v>2132</v>
      </c>
      <c r="F175" s="45">
        <v>600</v>
      </c>
      <c r="G175" s="45">
        <v>600</v>
      </c>
      <c r="H175" s="45">
        <v>600</v>
      </c>
      <c r="I175" s="45">
        <v>600</v>
      </c>
      <c r="J175" s="45">
        <v>800</v>
      </c>
      <c r="K175" s="45">
        <v>600</v>
      </c>
      <c r="L175" s="45">
        <v>600</v>
      </c>
      <c r="M175" s="45">
        <v>600</v>
      </c>
      <c r="N175" s="30">
        <v>600</v>
      </c>
      <c r="O175" s="30"/>
      <c r="P175" s="29"/>
      <c r="Q175" s="29"/>
      <c r="R175" s="29"/>
    </row>
    <row r="176" spans="1:18" ht="12">
      <c r="A176" s="28" t="s">
        <v>2442</v>
      </c>
      <c r="B176" s="30">
        <v>2010</v>
      </c>
      <c r="C176" s="30" t="s">
        <v>1899</v>
      </c>
      <c r="D176" s="28" t="s">
        <v>1492</v>
      </c>
      <c r="E176" s="10" t="s">
        <v>2133</v>
      </c>
      <c r="F176" s="45">
        <v>300</v>
      </c>
      <c r="G176" s="45">
        <v>300</v>
      </c>
      <c r="H176" s="45">
        <v>300</v>
      </c>
      <c r="I176" s="45">
        <v>300</v>
      </c>
      <c r="J176" s="45">
        <v>300</v>
      </c>
      <c r="K176" s="45">
        <v>300</v>
      </c>
      <c r="L176" s="45">
        <v>300</v>
      </c>
      <c r="M176" s="45">
        <v>300</v>
      </c>
      <c r="N176" s="30">
        <v>300</v>
      </c>
      <c r="O176" s="30"/>
      <c r="P176" s="29"/>
      <c r="Q176" s="29"/>
      <c r="R176" s="29"/>
    </row>
    <row r="177" spans="1:18" ht="12">
      <c r="A177" s="28" t="s">
        <v>2443</v>
      </c>
      <c r="B177" s="30">
        <v>2010</v>
      </c>
      <c r="C177" s="30" t="s">
        <v>1899</v>
      </c>
      <c r="D177" s="28" t="s">
        <v>1492</v>
      </c>
      <c r="E177" s="30" t="s">
        <v>2134</v>
      </c>
      <c r="F177" s="45">
        <v>11600</v>
      </c>
      <c r="G177" s="45">
        <v>11500</v>
      </c>
      <c r="H177" s="45">
        <v>11600</v>
      </c>
      <c r="I177" s="45">
        <v>11600</v>
      </c>
      <c r="J177" s="45">
        <v>11800</v>
      </c>
      <c r="K177" s="45">
        <v>12000</v>
      </c>
      <c r="L177" s="45">
        <v>10500</v>
      </c>
      <c r="M177" s="45">
        <v>10300</v>
      </c>
      <c r="N177" s="30">
        <v>10600</v>
      </c>
      <c r="O177" s="30"/>
      <c r="P177" s="29"/>
      <c r="Q177" s="29"/>
      <c r="R177" s="29"/>
    </row>
    <row r="178" spans="1:18" ht="12">
      <c r="A178" s="28" t="s">
        <v>1972</v>
      </c>
      <c r="B178" s="30">
        <v>2010</v>
      </c>
      <c r="C178" s="30" t="s">
        <v>1881</v>
      </c>
      <c r="D178" s="28" t="s">
        <v>1500</v>
      </c>
      <c r="E178" s="10" t="s">
        <v>1491</v>
      </c>
      <c r="F178" s="45">
        <v>76000</v>
      </c>
      <c r="G178" s="45">
        <v>77000</v>
      </c>
      <c r="H178" s="45">
        <v>77200</v>
      </c>
      <c r="I178" s="45">
        <v>78200</v>
      </c>
      <c r="J178" s="45">
        <v>79500</v>
      </c>
      <c r="K178" s="45">
        <v>78700</v>
      </c>
      <c r="L178" s="45">
        <v>78700</v>
      </c>
      <c r="M178" s="45">
        <v>78500</v>
      </c>
      <c r="N178" s="30">
        <v>78400</v>
      </c>
      <c r="O178" s="30"/>
      <c r="P178" s="29"/>
      <c r="Q178" s="29"/>
      <c r="R178" s="29"/>
    </row>
    <row r="179" spans="1:18" ht="12">
      <c r="A179" s="28" t="s">
        <v>1973</v>
      </c>
      <c r="B179" s="30">
        <v>2010</v>
      </c>
      <c r="C179" s="30" t="s">
        <v>1881</v>
      </c>
      <c r="D179" s="28" t="s">
        <v>1500</v>
      </c>
      <c r="E179" s="30" t="s">
        <v>1495</v>
      </c>
      <c r="F179" s="45">
        <v>65000</v>
      </c>
      <c r="G179" s="45">
        <v>65000</v>
      </c>
      <c r="H179" s="45">
        <v>65100</v>
      </c>
      <c r="I179" s="45">
        <v>66200</v>
      </c>
      <c r="J179" s="45">
        <v>67100</v>
      </c>
      <c r="K179" s="45">
        <v>68000</v>
      </c>
      <c r="L179" s="45">
        <v>68400</v>
      </c>
      <c r="M179" s="45">
        <v>68400</v>
      </c>
      <c r="N179" s="30">
        <v>67700</v>
      </c>
      <c r="O179" s="30"/>
      <c r="P179" s="29"/>
      <c r="Q179" s="29"/>
      <c r="R179" s="29"/>
    </row>
    <row r="180" spans="1:18" ht="12">
      <c r="A180" s="28" t="s">
        <v>1974</v>
      </c>
      <c r="B180" s="30">
        <v>2010</v>
      </c>
      <c r="C180" s="30" t="s">
        <v>1881</v>
      </c>
      <c r="D180" s="28" t="s">
        <v>1500</v>
      </c>
      <c r="E180" s="30" t="s">
        <v>1498</v>
      </c>
      <c r="F180" s="45">
        <v>12100</v>
      </c>
      <c r="G180" s="45">
        <v>12100</v>
      </c>
      <c r="H180" s="45">
        <v>12200</v>
      </c>
      <c r="I180" s="45">
        <v>12600</v>
      </c>
      <c r="J180" s="45">
        <v>12900</v>
      </c>
      <c r="K180" s="45">
        <v>13300</v>
      </c>
      <c r="L180" s="45">
        <v>13400</v>
      </c>
      <c r="M180" s="45">
        <v>13400</v>
      </c>
      <c r="N180" s="30">
        <v>13100</v>
      </c>
      <c r="O180" s="30"/>
      <c r="P180" s="29"/>
      <c r="Q180" s="29"/>
      <c r="R180" s="29"/>
    </row>
    <row r="181" spans="1:18" ht="12">
      <c r="A181" s="28" t="s">
        <v>2444</v>
      </c>
      <c r="B181" s="30">
        <v>2010</v>
      </c>
      <c r="C181" s="30" t="s">
        <v>1881</v>
      </c>
      <c r="D181" s="28" t="s">
        <v>1500</v>
      </c>
      <c r="E181" s="30" t="s">
        <v>2127</v>
      </c>
      <c r="F181" s="45">
        <v>63900</v>
      </c>
      <c r="G181" s="45">
        <v>64900</v>
      </c>
      <c r="H181" s="45">
        <v>65000</v>
      </c>
      <c r="I181" s="45">
        <v>65600</v>
      </c>
      <c r="J181" s="45">
        <v>66600</v>
      </c>
      <c r="K181" s="45">
        <v>65400</v>
      </c>
      <c r="L181" s="45">
        <v>65300</v>
      </c>
      <c r="M181" s="45">
        <v>65100</v>
      </c>
      <c r="N181" s="30">
        <v>65300</v>
      </c>
      <c r="O181" s="30"/>
      <c r="P181" s="29"/>
      <c r="Q181" s="29"/>
      <c r="R181" s="29"/>
    </row>
    <row r="182" spans="1:18" ht="12">
      <c r="A182" s="28" t="s">
        <v>2445</v>
      </c>
      <c r="B182" s="30">
        <v>2010</v>
      </c>
      <c r="C182" s="30" t="s">
        <v>1881</v>
      </c>
      <c r="D182" s="28" t="s">
        <v>1500</v>
      </c>
      <c r="E182" s="30" t="s">
        <v>2128</v>
      </c>
      <c r="F182" s="45">
        <v>2700</v>
      </c>
      <c r="G182" s="45">
        <v>2700</v>
      </c>
      <c r="H182" s="45">
        <v>2800</v>
      </c>
      <c r="I182" s="45">
        <v>3100</v>
      </c>
      <c r="J182" s="45">
        <v>3400</v>
      </c>
      <c r="K182" s="45">
        <v>3600</v>
      </c>
      <c r="L182" s="45">
        <v>3700</v>
      </c>
      <c r="M182" s="45">
        <v>3700</v>
      </c>
      <c r="N182" s="30">
        <v>3500</v>
      </c>
      <c r="O182" s="30"/>
      <c r="P182" s="29"/>
      <c r="Q182" s="29"/>
      <c r="R182" s="29"/>
    </row>
    <row r="183" spans="1:18" ht="12">
      <c r="A183" s="28" t="s">
        <v>1975</v>
      </c>
      <c r="B183" s="30">
        <v>2010</v>
      </c>
      <c r="C183" s="30" t="s">
        <v>1881</v>
      </c>
      <c r="D183" s="28" t="s">
        <v>1500</v>
      </c>
      <c r="E183" s="30" t="s">
        <v>1502</v>
      </c>
      <c r="F183" s="45">
        <v>9400</v>
      </c>
      <c r="G183" s="45">
        <v>9400</v>
      </c>
      <c r="H183" s="45">
        <v>9400</v>
      </c>
      <c r="I183" s="45">
        <v>9500</v>
      </c>
      <c r="J183" s="45">
        <v>9500</v>
      </c>
      <c r="K183" s="45">
        <v>9700</v>
      </c>
      <c r="L183" s="45">
        <v>9700</v>
      </c>
      <c r="M183" s="45">
        <v>9700</v>
      </c>
      <c r="N183" s="30">
        <v>9600</v>
      </c>
      <c r="O183" s="30"/>
      <c r="P183" s="29"/>
      <c r="Q183" s="29"/>
      <c r="R183" s="29"/>
    </row>
    <row r="184" spans="1:18" ht="12">
      <c r="A184" s="28" t="s">
        <v>1976</v>
      </c>
      <c r="B184" s="30">
        <v>2010</v>
      </c>
      <c r="C184" s="30" t="s">
        <v>1881</v>
      </c>
      <c r="D184" s="28" t="s">
        <v>1500</v>
      </c>
      <c r="E184" s="30" t="s">
        <v>1505</v>
      </c>
      <c r="F184" s="45">
        <v>12400</v>
      </c>
      <c r="G184" s="45">
        <v>12200</v>
      </c>
      <c r="H184" s="45">
        <v>12200</v>
      </c>
      <c r="I184" s="45">
        <v>12300</v>
      </c>
      <c r="J184" s="45">
        <v>12400</v>
      </c>
      <c r="K184" s="45">
        <v>12600</v>
      </c>
      <c r="L184" s="45">
        <v>12600</v>
      </c>
      <c r="M184" s="45">
        <v>12600</v>
      </c>
      <c r="N184" s="30">
        <v>12400</v>
      </c>
      <c r="O184" s="30"/>
      <c r="P184" s="29"/>
      <c r="Q184" s="29"/>
      <c r="R184" s="29"/>
    </row>
    <row r="185" spans="1:18" ht="12">
      <c r="A185" s="28" t="s">
        <v>2446</v>
      </c>
      <c r="B185" s="30">
        <v>2010</v>
      </c>
      <c r="C185" s="30" t="s">
        <v>1881</v>
      </c>
      <c r="D185" s="28" t="s">
        <v>1500</v>
      </c>
      <c r="E185" s="30" t="s">
        <v>2129</v>
      </c>
      <c r="F185" s="45">
        <v>2800</v>
      </c>
      <c r="G185" s="45">
        <v>2800</v>
      </c>
      <c r="H185" s="45">
        <v>2800</v>
      </c>
      <c r="I185" s="45">
        <v>2800</v>
      </c>
      <c r="J185" s="45">
        <v>2900</v>
      </c>
      <c r="K185" s="45">
        <v>2900</v>
      </c>
      <c r="L185" s="45">
        <v>2800</v>
      </c>
      <c r="M185" s="45">
        <v>2900</v>
      </c>
      <c r="N185" s="30">
        <v>2800</v>
      </c>
      <c r="O185" s="30"/>
      <c r="P185" s="29"/>
      <c r="Q185" s="29"/>
      <c r="R185" s="29"/>
    </row>
    <row r="186" spans="1:18" ht="12">
      <c r="A186" s="28" t="s">
        <v>1977</v>
      </c>
      <c r="B186" s="30">
        <v>2010</v>
      </c>
      <c r="C186" s="30" t="s">
        <v>1881</v>
      </c>
      <c r="D186" s="28" t="s">
        <v>1500</v>
      </c>
      <c r="E186" s="30" t="s">
        <v>1510</v>
      </c>
      <c r="F186" s="45">
        <v>4600</v>
      </c>
      <c r="G186" s="45">
        <v>4600</v>
      </c>
      <c r="H186" s="45">
        <v>4600</v>
      </c>
      <c r="I186" s="45">
        <v>4700</v>
      </c>
      <c r="J186" s="45">
        <v>4700</v>
      </c>
      <c r="K186" s="45">
        <v>4600</v>
      </c>
      <c r="L186" s="45">
        <v>4600</v>
      </c>
      <c r="M186" s="45">
        <v>4500</v>
      </c>
      <c r="N186" s="30">
        <v>4500</v>
      </c>
      <c r="O186" s="30"/>
      <c r="P186" s="29"/>
      <c r="Q186" s="29"/>
      <c r="R186" s="29"/>
    </row>
    <row r="187" spans="1:18" ht="12">
      <c r="A187" s="28" t="s">
        <v>2447</v>
      </c>
      <c r="B187" s="30">
        <v>2010</v>
      </c>
      <c r="C187" s="30" t="s">
        <v>1881</v>
      </c>
      <c r="D187" s="28" t="s">
        <v>1500</v>
      </c>
      <c r="E187" s="30" t="s">
        <v>2130</v>
      </c>
      <c r="F187" s="45">
        <v>13900</v>
      </c>
      <c r="G187" s="45">
        <v>13900</v>
      </c>
      <c r="H187" s="45">
        <v>13900</v>
      </c>
      <c r="I187" s="45">
        <v>13900</v>
      </c>
      <c r="J187" s="45">
        <v>14000</v>
      </c>
      <c r="K187" s="45">
        <v>14000</v>
      </c>
      <c r="L187" s="45">
        <v>14000</v>
      </c>
      <c r="M187" s="45">
        <v>14000</v>
      </c>
      <c r="N187" s="30">
        <v>14100</v>
      </c>
      <c r="O187" s="30"/>
      <c r="P187" s="29"/>
      <c r="Q187" s="29"/>
      <c r="R187" s="29"/>
    </row>
    <row r="188" spans="1:18" ht="12">
      <c r="A188" s="28" t="s">
        <v>1978</v>
      </c>
      <c r="B188" s="30">
        <v>2010</v>
      </c>
      <c r="C188" s="30" t="s">
        <v>1881</v>
      </c>
      <c r="D188" s="28" t="s">
        <v>1500</v>
      </c>
      <c r="E188" s="30" t="s">
        <v>1514</v>
      </c>
      <c r="F188" s="45">
        <v>7400</v>
      </c>
      <c r="G188" s="45">
        <v>7400</v>
      </c>
      <c r="H188" s="45">
        <v>7400</v>
      </c>
      <c r="I188" s="45">
        <v>7700</v>
      </c>
      <c r="J188" s="45">
        <v>8000</v>
      </c>
      <c r="K188" s="45">
        <v>8300</v>
      </c>
      <c r="L188" s="45">
        <v>8600</v>
      </c>
      <c r="M188" s="45">
        <v>8500</v>
      </c>
      <c r="N188" s="30">
        <v>8400</v>
      </c>
      <c r="O188" s="30"/>
      <c r="P188" s="29"/>
      <c r="Q188" s="29"/>
      <c r="R188" s="29"/>
    </row>
    <row r="189" spans="1:18" ht="12">
      <c r="A189" s="28" t="s">
        <v>2448</v>
      </c>
      <c r="B189" s="30">
        <v>2010</v>
      </c>
      <c r="C189" s="30" t="s">
        <v>1881</v>
      </c>
      <c r="D189" s="28" t="s">
        <v>1500</v>
      </c>
      <c r="E189" s="30" t="s">
        <v>2131</v>
      </c>
      <c r="F189" s="45">
        <v>11800</v>
      </c>
      <c r="G189" s="45">
        <v>12000</v>
      </c>
      <c r="H189" s="45">
        <v>12000</v>
      </c>
      <c r="I189" s="45">
        <v>12200</v>
      </c>
      <c r="J189" s="45">
        <v>12200</v>
      </c>
      <c r="K189" s="45">
        <v>12300</v>
      </c>
      <c r="L189" s="45">
        <v>12400</v>
      </c>
      <c r="M189" s="45">
        <v>12500</v>
      </c>
      <c r="N189" s="30">
        <v>12400</v>
      </c>
      <c r="O189" s="30"/>
      <c r="P189" s="29"/>
      <c r="Q189" s="29"/>
      <c r="R189" s="29"/>
    </row>
    <row r="190" spans="1:18" ht="12">
      <c r="A190" s="28" t="s">
        <v>1979</v>
      </c>
      <c r="B190" s="30">
        <v>2010</v>
      </c>
      <c r="C190" s="30" t="s">
        <v>1881</v>
      </c>
      <c r="D190" s="28" t="s">
        <v>1500</v>
      </c>
      <c r="E190" s="30" t="s">
        <v>1516</v>
      </c>
      <c r="F190" s="45">
        <v>11000</v>
      </c>
      <c r="G190" s="45">
        <v>12000</v>
      </c>
      <c r="H190" s="45">
        <v>12100</v>
      </c>
      <c r="I190" s="45">
        <v>12000</v>
      </c>
      <c r="J190" s="45">
        <v>12400</v>
      </c>
      <c r="K190" s="45">
        <v>10700</v>
      </c>
      <c r="L190" s="45">
        <v>10300</v>
      </c>
      <c r="M190" s="45">
        <v>10100</v>
      </c>
      <c r="N190" s="30">
        <v>10700</v>
      </c>
      <c r="O190" s="30"/>
      <c r="P190" s="29"/>
      <c r="Q190" s="29"/>
      <c r="R190" s="29"/>
    </row>
    <row r="191" spans="1:18" ht="12">
      <c r="A191" s="28" t="s">
        <v>2449</v>
      </c>
      <c r="B191" s="30">
        <v>2010</v>
      </c>
      <c r="C191" s="30" t="s">
        <v>1881</v>
      </c>
      <c r="D191" s="28" t="s">
        <v>1500</v>
      </c>
      <c r="E191" s="30" t="s">
        <v>2132</v>
      </c>
      <c r="F191" s="45">
        <v>600</v>
      </c>
      <c r="G191" s="45">
        <v>600</v>
      </c>
      <c r="H191" s="45">
        <v>600</v>
      </c>
      <c r="I191" s="45">
        <v>700</v>
      </c>
      <c r="J191" s="45">
        <v>800</v>
      </c>
      <c r="K191" s="45">
        <v>600</v>
      </c>
      <c r="L191" s="45">
        <v>700</v>
      </c>
      <c r="M191" s="45">
        <v>600</v>
      </c>
      <c r="N191" s="30">
        <v>500</v>
      </c>
      <c r="O191" s="30"/>
      <c r="P191" s="29"/>
      <c r="Q191" s="29"/>
      <c r="R191" s="29"/>
    </row>
    <row r="192" spans="1:18" ht="12">
      <c r="A192" s="28" t="s">
        <v>2450</v>
      </c>
      <c r="B192" s="30">
        <v>2010</v>
      </c>
      <c r="C192" s="30" t="s">
        <v>1881</v>
      </c>
      <c r="D192" s="28" t="s">
        <v>1500</v>
      </c>
      <c r="E192" s="10" t="s">
        <v>2133</v>
      </c>
      <c r="F192" s="45">
        <v>3300</v>
      </c>
      <c r="G192" s="45">
        <v>4100</v>
      </c>
      <c r="H192" s="45">
        <v>4100</v>
      </c>
      <c r="I192" s="45">
        <v>4000</v>
      </c>
      <c r="J192" s="45">
        <v>4200</v>
      </c>
      <c r="K192" s="45">
        <v>3100</v>
      </c>
      <c r="L192" s="45">
        <v>3100</v>
      </c>
      <c r="M192" s="45">
        <v>3100</v>
      </c>
      <c r="N192" s="30">
        <v>3400</v>
      </c>
      <c r="O192" s="30"/>
      <c r="P192" s="29"/>
      <c r="Q192" s="29"/>
      <c r="R192" s="29"/>
    </row>
    <row r="193" spans="1:18" ht="12">
      <c r="A193" s="28" t="s">
        <v>2451</v>
      </c>
      <c r="B193" s="30">
        <v>2010</v>
      </c>
      <c r="C193" s="30" t="s">
        <v>1881</v>
      </c>
      <c r="D193" s="28" t="s">
        <v>1500</v>
      </c>
      <c r="E193" s="30" t="s">
        <v>2134</v>
      </c>
      <c r="F193" s="45">
        <v>7100</v>
      </c>
      <c r="G193" s="45">
        <v>7300</v>
      </c>
      <c r="H193" s="45">
        <v>7400</v>
      </c>
      <c r="I193" s="45">
        <v>7300</v>
      </c>
      <c r="J193" s="45">
        <v>7400</v>
      </c>
      <c r="K193" s="45">
        <v>7000</v>
      </c>
      <c r="L193" s="45">
        <v>6500</v>
      </c>
      <c r="M193" s="45">
        <v>6400</v>
      </c>
      <c r="N193" s="30">
        <v>6800</v>
      </c>
      <c r="O193" s="30"/>
      <c r="P193" s="29"/>
      <c r="Q193" s="29"/>
      <c r="R193" s="29"/>
    </row>
    <row r="194" spans="1:18" ht="12">
      <c r="A194" s="28" t="s">
        <v>1980</v>
      </c>
      <c r="B194" s="30">
        <v>2010</v>
      </c>
      <c r="C194" s="30" t="s">
        <v>1900</v>
      </c>
      <c r="D194" s="28" t="s">
        <v>1492</v>
      </c>
      <c r="E194" s="10" t="s">
        <v>1491</v>
      </c>
      <c r="F194" s="45">
        <v>42800</v>
      </c>
      <c r="G194" s="45">
        <v>43100</v>
      </c>
      <c r="H194" s="45">
        <v>43400</v>
      </c>
      <c r="I194" s="45">
        <v>43900</v>
      </c>
      <c r="J194" s="45">
        <v>44700</v>
      </c>
      <c r="K194" s="45">
        <v>45400</v>
      </c>
      <c r="L194" s="45">
        <v>45200</v>
      </c>
      <c r="M194" s="45">
        <v>45000</v>
      </c>
      <c r="N194" s="30">
        <v>44900</v>
      </c>
      <c r="O194" s="30"/>
      <c r="P194" s="29"/>
      <c r="Q194" s="29"/>
      <c r="R194" s="29"/>
    </row>
    <row r="195" spans="1:18" ht="12">
      <c r="A195" s="28" t="s">
        <v>1981</v>
      </c>
      <c r="B195" s="30">
        <v>2010</v>
      </c>
      <c r="C195" s="30" t="s">
        <v>1900</v>
      </c>
      <c r="D195" s="28" t="s">
        <v>1492</v>
      </c>
      <c r="E195" s="30" t="s">
        <v>1495</v>
      </c>
      <c r="F195" s="45">
        <v>37100</v>
      </c>
      <c r="G195" s="45">
        <v>37100</v>
      </c>
      <c r="H195" s="45">
        <v>37400</v>
      </c>
      <c r="I195" s="45">
        <v>37800</v>
      </c>
      <c r="J195" s="45">
        <v>38400</v>
      </c>
      <c r="K195" s="45">
        <v>39300</v>
      </c>
      <c r="L195" s="45">
        <v>39600</v>
      </c>
      <c r="M195" s="45">
        <v>39500</v>
      </c>
      <c r="N195" s="30">
        <v>39000</v>
      </c>
      <c r="O195" s="30"/>
      <c r="P195" s="29"/>
      <c r="Q195" s="29"/>
      <c r="R195" s="29"/>
    </row>
    <row r="196" spans="1:18" ht="12">
      <c r="A196" s="28" t="s">
        <v>1982</v>
      </c>
      <c r="B196" s="30">
        <v>2010</v>
      </c>
      <c r="C196" s="30" t="s">
        <v>1900</v>
      </c>
      <c r="D196" s="28" t="s">
        <v>1492</v>
      </c>
      <c r="E196" s="30" t="s">
        <v>1498</v>
      </c>
      <c r="F196" s="45">
        <v>10800</v>
      </c>
      <c r="G196" s="45">
        <v>10800</v>
      </c>
      <c r="H196" s="45">
        <v>10900</v>
      </c>
      <c r="I196" s="45">
        <v>11100</v>
      </c>
      <c r="J196" s="45">
        <v>11400</v>
      </c>
      <c r="K196" s="45">
        <v>11700</v>
      </c>
      <c r="L196" s="45">
        <v>11900</v>
      </c>
      <c r="M196" s="45">
        <v>11900</v>
      </c>
      <c r="N196" s="30">
        <v>11600</v>
      </c>
      <c r="O196" s="30"/>
      <c r="P196" s="29"/>
      <c r="Q196" s="29"/>
      <c r="R196" s="29"/>
    </row>
    <row r="197" spans="1:18" ht="12">
      <c r="A197" s="28" t="s">
        <v>2452</v>
      </c>
      <c r="B197" s="30">
        <v>2010</v>
      </c>
      <c r="C197" s="30" t="s">
        <v>1900</v>
      </c>
      <c r="D197" s="28" t="s">
        <v>1492</v>
      </c>
      <c r="E197" s="30" t="s">
        <v>2127</v>
      </c>
      <c r="F197" s="45">
        <v>32000</v>
      </c>
      <c r="G197" s="45">
        <v>32300</v>
      </c>
      <c r="H197" s="45">
        <v>32500</v>
      </c>
      <c r="I197" s="45">
        <v>32800</v>
      </c>
      <c r="J197" s="45">
        <v>33300</v>
      </c>
      <c r="K197" s="45">
        <v>33700</v>
      </c>
      <c r="L197" s="45">
        <v>33300</v>
      </c>
      <c r="M197" s="45">
        <v>33100</v>
      </c>
      <c r="N197" s="30">
        <v>33300</v>
      </c>
      <c r="O197" s="30"/>
      <c r="P197" s="29"/>
      <c r="Q197" s="29"/>
      <c r="R197" s="29"/>
    </row>
    <row r="198" spans="1:18" ht="12">
      <c r="A198" s="28" t="s">
        <v>2453</v>
      </c>
      <c r="B198" s="30">
        <v>2010</v>
      </c>
      <c r="C198" s="30" t="s">
        <v>1900</v>
      </c>
      <c r="D198" s="28" t="s">
        <v>1492</v>
      </c>
      <c r="E198" s="30" t="s">
        <v>2128</v>
      </c>
      <c r="F198" s="45">
        <v>2300</v>
      </c>
      <c r="G198" s="45">
        <v>2300</v>
      </c>
      <c r="H198" s="45">
        <v>2400</v>
      </c>
      <c r="I198" s="45">
        <v>2600</v>
      </c>
      <c r="J198" s="45">
        <v>2800</v>
      </c>
      <c r="K198" s="45">
        <v>2900</v>
      </c>
      <c r="L198" s="45">
        <v>3000</v>
      </c>
      <c r="M198" s="45">
        <v>3000</v>
      </c>
      <c r="N198" s="30">
        <v>2800</v>
      </c>
      <c r="O198" s="30"/>
      <c r="P198" s="29"/>
      <c r="Q198" s="29"/>
      <c r="R198" s="29"/>
    </row>
    <row r="199" spans="1:18" ht="12">
      <c r="A199" s="28" t="s">
        <v>1983</v>
      </c>
      <c r="B199" s="30">
        <v>2010</v>
      </c>
      <c r="C199" s="30" t="s">
        <v>1900</v>
      </c>
      <c r="D199" s="28" t="s">
        <v>1492</v>
      </c>
      <c r="E199" s="30" t="s">
        <v>1502</v>
      </c>
      <c r="F199" s="45">
        <v>8500</v>
      </c>
      <c r="G199" s="45">
        <v>8500</v>
      </c>
      <c r="H199" s="45">
        <v>8500</v>
      </c>
      <c r="I199" s="45">
        <v>8500</v>
      </c>
      <c r="J199" s="45">
        <v>8600</v>
      </c>
      <c r="K199" s="45">
        <v>8800</v>
      </c>
      <c r="L199" s="45">
        <v>8900</v>
      </c>
      <c r="M199" s="45">
        <v>8900</v>
      </c>
      <c r="N199" s="30">
        <v>8800</v>
      </c>
      <c r="O199" s="30"/>
      <c r="P199" s="29"/>
      <c r="Q199" s="29"/>
      <c r="R199" s="29"/>
    </row>
    <row r="200" spans="1:18" ht="12">
      <c r="A200" s="28" t="s">
        <v>1984</v>
      </c>
      <c r="B200" s="30">
        <v>2010</v>
      </c>
      <c r="C200" s="30" t="s">
        <v>1900</v>
      </c>
      <c r="D200" s="28" t="s">
        <v>1492</v>
      </c>
      <c r="E200" s="30" t="s">
        <v>1505</v>
      </c>
      <c r="F200" s="45">
        <v>6800</v>
      </c>
      <c r="G200" s="45">
        <v>6700</v>
      </c>
      <c r="H200" s="45">
        <v>6700</v>
      </c>
      <c r="I200" s="45">
        <v>6700</v>
      </c>
      <c r="J200" s="45">
        <v>6700</v>
      </c>
      <c r="K200" s="45">
        <v>7000</v>
      </c>
      <c r="L200" s="45">
        <v>7000</v>
      </c>
      <c r="M200" s="45">
        <v>6900</v>
      </c>
      <c r="N200" s="30">
        <v>6800</v>
      </c>
      <c r="O200" s="30"/>
      <c r="P200" s="29"/>
      <c r="Q200" s="29"/>
      <c r="R200" s="29"/>
    </row>
    <row r="201" spans="1:18" ht="12">
      <c r="A201" s="28" t="s">
        <v>2454</v>
      </c>
      <c r="B201" s="30">
        <v>2010</v>
      </c>
      <c r="C201" s="30" t="s">
        <v>1900</v>
      </c>
      <c r="D201" s="28" t="s">
        <v>1492</v>
      </c>
      <c r="E201" s="30" t="s">
        <v>2129</v>
      </c>
      <c r="F201" s="45">
        <v>1700</v>
      </c>
      <c r="G201" s="45">
        <v>1700</v>
      </c>
      <c r="H201" s="45">
        <v>1700</v>
      </c>
      <c r="I201" s="45">
        <v>1700</v>
      </c>
      <c r="J201" s="45">
        <v>1800</v>
      </c>
      <c r="K201" s="45">
        <v>1800</v>
      </c>
      <c r="L201" s="45">
        <v>1800</v>
      </c>
      <c r="M201" s="45">
        <v>1800</v>
      </c>
      <c r="N201" s="30">
        <v>1800</v>
      </c>
      <c r="O201" s="30"/>
      <c r="P201" s="29"/>
      <c r="Q201" s="29"/>
      <c r="R201" s="29"/>
    </row>
    <row r="202" spans="1:18" ht="12">
      <c r="A202" s="28" t="s">
        <v>1985</v>
      </c>
      <c r="B202" s="30">
        <v>2010</v>
      </c>
      <c r="C202" s="30" t="s">
        <v>1900</v>
      </c>
      <c r="D202" s="28" t="s">
        <v>1492</v>
      </c>
      <c r="E202" s="30" t="s">
        <v>1510</v>
      </c>
      <c r="F202" s="45">
        <v>1800</v>
      </c>
      <c r="G202" s="45">
        <v>1800</v>
      </c>
      <c r="H202" s="45">
        <v>1800</v>
      </c>
      <c r="I202" s="45">
        <v>1800</v>
      </c>
      <c r="J202" s="45">
        <v>1800</v>
      </c>
      <c r="K202" s="45">
        <v>1900</v>
      </c>
      <c r="L202" s="45">
        <v>1800</v>
      </c>
      <c r="M202" s="45">
        <v>1800</v>
      </c>
      <c r="N202" s="30">
        <v>1800</v>
      </c>
      <c r="O202" s="30"/>
      <c r="P202" s="29"/>
      <c r="Q202" s="29"/>
      <c r="R202" s="29"/>
    </row>
    <row r="203" spans="1:18" ht="12">
      <c r="A203" s="28" t="s">
        <v>2455</v>
      </c>
      <c r="B203" s="30">
        <v>2010</v>
      </c>
      <c r="C203" s="30" t="s">
        <v>1900</v>
      </c>
      <c r="D203" s="28" t="s">
        <v>1492</v>
      </c>
      <c r="E203" s="30" t="s">
        <v>2130</v>
      </c>
      <c r="F203" s="45">
        <v>6900</v>
      </c>
      <c r="G203" s="45">
        <v>7000</v>
      </c>
      <c r="H203" s="45">
        <v>7000</v>
      </c>
      <c r="I203" s="45">
        <v>7000</v>
      </c>
      <c r="J203" s="45">
        <v>7000</v>
      </c>
      <c r="K203" s="45">
        <v>7000</v>
      </c>
      <c r="L203" s="45">
        <v>7000</v>
      </c>
      <c r="M203" s="45">
        <v>7000</v>
      </c>
      <c r="N203" s="30">
        <v>7000</v>
      </c>
      <c r="O203" s="30"/>
      <c r="P203" s="29"/>
      <c r="Q203" s="29"/>
      <c r="R203" s="29"/>
    </row>
    <row r="204" spans="1:18" ht="12">
      <c r="A204" s="28" t="s">
        <v>1986</v>
      </c>
      <c r="B204" s="30">
        <v>2010</v>
      </c>
      <c r="C204" s="30" t="s">
        <v>1900</v>
      </c>
      <c r="D204" s="28" t="s">
        <v>1492</v>
      </c>
      <c r="E204" s="30" t="s">
        <v>1514</v>
      </c>
      <c r="F204" s="45">
        <v>3700</v>
      </c>
      <c r="G204" s="45">
        <v>3700</v>
      </c>
      <c r="H204" s="45">
        <v>3800</v>
      </c>
      <c r="I204" s="45">
        <v>3900</v>
      </c>
      <c r="J204" s="45">
        <v>4100</v>
      </c>
      <c r="K204" s="45">
        <v>4300</v>
      </c>
      <c r="L204" s="45">
        <v>4400</v>
      </c>
      <c r="M204" s="45">
        <v>4400</v>
      </c>
      <c r="N204" s="30">
        <v>4300</v>
      </c>
      <c r="O204" s="30"/>
      <c r="P204" s="29"/>
      <c r="Q204" s="29"/>
      <c r="R204" s="29"/>
    </row>
    <row r="205" spans="1:18" ht="12">
      <c r="A205" s="28" t="s">
        <v>2456</v>
      </c>
      <c r="B205" s="30">
        <v>2010</v>
      </c>
      <c r="C205" s="30" t="s">
        <v>1900</v>
      </c>
      <c r="D205" s="28" t="s">
        <v>1492</v>
      </c>
      <c r="E205" s="30" t="s">
        <v>2131</v>
      </c>
      <c r="F205" s="45">
        <v>5400</v>
      </c>
      <c r="G205" s="45">
        <v>5400</v>
      </c>
      <c r="H205" s="45">
        <v>5500</v>
      </c>
      <c r="I205" s="45">
        <v>5600</v>
      </c>
      <c r="J205" s="45">
        <v>5600</v>
      </c>
      <c r="K205" s="45">
        <v>5600</v>
      </c>
      <c r="L205" s="45">
        <v>5700</v>
      </c>
      <c r="M205" s="45">
        <v>5700</v>
      </c>
      <c r="N205" s="30">
        <v>5700</v>
      </c>
      <c r="O205" s="30"/>
      <c r="P205" s="29"/>
      <c r="Q205" s="29"/>
      <c r="R205" s="29"/>
    </row>
    <row r="206" spans="1:18" ht="12">
      <c r="A206" s="28" t="s">
        <v>1987</v>
      </c>
      <c r="B206" s="30">
        <v>2010</v>
      </c>
      <c r="C206" s="30" t="s">
        <v>1900</v>
      </c>
      <c r="D206" s="28" t="s">
        <v>1492</v>
      </c>
      <c r="E206" s="30" t="s">
        <v>1516</v>
      </c>
      <c r="F206" s="45">
        <v>5700</v>
      </c>
      <c r="G206" s="45">
        <v>6000</v>
      </c>
      <c r="H206" s="45">
        <v>6000</v>
      </c>
      <c r="I206" s="45">
        <v>6100</v>
      </c>
      <c r="J206" s="45">
        <v>6300</v>
      </c>
      <c r="K206" s="45">
        <v>6100</v>
      </c>
      <c r="L206" s="45">
        <v>5600</v>
      </c>
      <c r="M206" s="45">
        <v>5500</v>
      </c>
      <c r="N206" s="30">
        <v>5900</v>
      </c>
      <c r="O206" s="30"/>
      <c r="P206" s="29"/>
      <c r="Q206" s="29"/>
      <c r="R206" s="29"/>
    </row>
    <row r="207" spans="1:18" ht="12">
      <c r="A207" s="28" t="s">
        <v>2457</v>
      </c>
      <c r="B207" s="30">
        <v>2010</v>
      </c>
      <c r="C207" s="30" t="s">
        <v>1900</v>
      </c>
      <c r="D207" s="28" t="s">
        <v>1492</v>
      </c>
      <c r="E207" s="30" t="s">
        <v>2132</v>
      </c>
      <c r="F207" s="45">
        <v>200</v>
      </c>
      <c r="G207" s="45">
        <v>200</v>
      </c>
      <c r="H207" s="45">
        <v>200</v>
      </c>
      <c r="I207" s="45">
        <v>300</v>
      </c>
      <c r="J207" s="45">
        <v>300</v>
      </c>
      <c r="K207" s="45">
        <v>300</v>
      </c>
      <c r="L207" s="45">
        <v>300</v>
      </c>
      <c r="M207" s="45">
        <v>200</v>
      </c>
      <c r="N207" s="30">
        <v>200</v>
      </c>
      <c r="O207" s="30"/>
      <c r="P207" s="29"/>
      <c r="Q207" s="29"/>
      <c r="R207" s="29"/>
    </row>
    <row r="208" spans="1:18" ht="12">
      <c r="A208" s="28" t="s">
        <v>2458</v>
      </c>
      <c r="B208" s="30">
        <v>2010</v>
      </c>
      <c r="C208" s="30" t="s">
        <v>1900</v>
      </c>
      <c r="D208" s="28" t="s">
        <v>1492</v>
      </c>
      <c r="E208" s="10" t="s">
        <v>2133</v>
      </c>
      <c r="F208" s="45">
        <v>700</v>
      </c>
      <c r="G208" s="45">
        <v>700</v>
      </c>
      <c r="H208" s="45">
        <v>700</v>
      </c>
      <c r="I208" s="45">
        <v>700</v>
      </c>
      <c r="J208" s="45">
        <v>800</v>
      </c>
      <c r="K208" s="45">
        <v>800</v>
      </c>
      <c r="L208" s="45">
        <v>700</v>
      </c>
      <c r="M208" s="45">
        <v>800</v>
      </c>
      <c r="N208" s="30">
        <v>800</v>
      </c>
      <c r="O208" s="30"/>
      <c r="P208" s="29"/>
      <c r="Q208" s="29"/>
      <c r="R208" s="29"/>
    </row>
    <row r="209" spans="1:18" ht="12">
      <c r="A209" s="28" t="s">
        <v>2459</v>
      </c>
      <c r="B209" s="30">
        <v>2010</v>
      </c>
      <c r="C209" s="30" t="s">
        <v>1900</v>
      </c>
      <c r="D209" s="28" t="s">
        <v>1492</v>
      </c>
      <c r="E209" s="30" t="s">
        <v>2134</v>
      </c>
      <c r="F209" s="45">
        <v>4800</v>
      </c>
      <c r="G209" s="45">
        <v>5100</v>
      </c>
      <c r="H209" s="45">
        <v>5100</v>
      </c>
      <c r="I209" s="45">
        <v>5100</v>
      </c>
      <c r="J209" s="45">
        <v>5200</v>
      </c>
      <c r="K209" s="45">
        <v>5000</v>
      </c>
      <c r="L209" s="45">
        <v>4600</v>
      </c>
      <c r="M209" s="45">
        <v>4500</v>
      </c>
      <c r="N209" s="30">
        <v>4900</v>
      </c>
      <c r="O209" s="30"/>
      <c r="P209" s="29"/>
      <c r="Q209" s="29"/>
      <c r="R209" s="29"/>
    </row>
    <row r="210" spans="1:18" ht="12">
      <c r="A210" s="28" t="s">
        <v>1988</v>
      </c>
      <c r="B210" s="30">
        <v>2010</v>
      </c>
      <c r="C210" s="30" t="s">
        <v>1901</v>
      </c>
      <c r="D210" s="28" t="s">
        <v>1489</v>
      </c>
      <c r="E210" s="10" t="s">
        <v>1491</v>
      </c>
      <c r="F210" s="45">
        <v>157800</v>
      </c>
      <c r="G210" s="45">
        <v>157700</v>
      </c>
      <c r="H210" s="45">
        <v>158500</v>
      </c>
      <c r="I210" s="45">
        <v>160500</v>
      </c>
      <c r="J210" s="45">
        <v>163400</v>
      </c>
      <c r="K210" s="45">
        <v>164900</v>
      </c>
      <c r="L210" s="45">
        <v>162800</v>
      </c>
      <c r="M210" s="45">
        <v>163000</v>
      </c>
      <c r="N210" s="30">
        <v>163400</v>
      </c>
      <c r="O210" s="30"/>
      <c r="P210" s="29"/>
      <c r="Q210" s="29"/>
      <c r="R210" s="29"/>
    </row>
    <row r="211" spans="1:18" ht="12">
      <c r="A211" s="28" t="s">
        <v>1989</v>
      </c>
      <c r="B211" s="30">
        <v>2010</v>
      </c>
      <c r="C211" s="30" t="s">
        <v>1901</v>
      </c>
      <c r="D211" s="28" t="s">
        <v>1489</v>
      </c>
      <c r="E211" s="30" t="s">
        <v>1495</v>
      </c>
      <c r="F211" s="45">
        <v>136700</v>
      </c>
      <c r="G211" s="45">
        <v>135900</v>
      </c>
      <c r="H211" s="45">
        <v>136300</v>
      </c>
      <c r="I211" s="45">
        <v>138300</v>
      </c>
      <c r="J211" s="45">
        <v>140300</v>
      </c>
      <c r="K211" s="45">
        <v>142400</v>
      </c>
      <c r="L211" s="45">
        <v>142700</v>
      </c>
      <c r="M211" s="45">
        <v>143400</v>
      </c>
      <c r="N211" s="30">
        <v>142000</v>
      </c>
      <c r="O211" s="30"/>
      <c r="P211" s="29"/>
      <c r="Q211" s="29"/>
      <c r="R211" s="29"/>
    </row>
    <row r="212" spans="1:18" ht="12">
      <c r="A212" s="28" t="s">
        <v>1990</v>
      </c>
      <c r="B212" s="30">
        <v>2010</v>
      </c>
      <c r="C212" s="30" t="s">
        <v>1901</v>
      </c>
      <c r="D212" s="28" t="s">
        <v>1489</v>
      </c>
      <c r="E212" s="30" t="s">
        <v>1498</v>
      </c>
      <c r="F212" s="45">
        <v>32500</v>
      </c>
      <c r="G212" s="45">
        <v>32300</v>
      </c>
      <c r="H212" s="45">
        <v>32500</v>
      </c>
      <c r="I212" s="45">
        <v>33300</v>
      </c>
      <c r="J212" s="45">
        <v>34200</v>
      </c>
      <c r="K212" s="45">
        <v>34900</v>
      </c>
      <c r="L212" s="45">
        <v>35300</v>
      </c>
      <c r="M212" s="45">
        <v>35400</v>
      </c>
      <c r="N212" s="30">
        <v>34600</v>
      </c>
      <c r="O212" s="30"/>
      <c r="P212" s="29"/>
      <c r="Q212" s="29"/>
      <c r="R212" s="29"/>
    </row>
    <row r="213" spans="1:18" ht="12">
      <c r="A213" s="28" t="s">
        <v>2460</v>
      </c>
      <c r="B213" s="30">
        <v>2010</v>
      </c>
      <c r="C213" s="30" t="s">
        <v>1901</v>
      </c>
      <c r="D213" s="28" t="s">
        <v>1489</v>
      </c>
      <c r="E213" s="30" t="s">
        <v>2127</v>
      </c>
      <c r="F213" s="45">
        <v>125300</v>
      </c>
      <c r="G213" s="45">
        <v>125400</v>
      </c>
      <c r="H213" s="45">
        <v>126000</v>
      </c>
      <c r="I213" s="45">
        <v>127200</v>
      </c>
      <c r="J213" s="45">
        <v>129200</v>
      </c>
      <c r="K213" s="45">
        <v>130000</v>
      </c>
      <c r="L213" s="45">
        <v>127500</v>
      </c>
      <c r="M213" s="45">
        <v>127600</v>
      </c>
      <c r="N213" s="30">
        <v>128800</v>
      </c>
      <c r="O213" s="30"/>
      <c r="P213" s="29"/>
      <c r="Q213" s="29"/>
      <c r="R213" s="29"/>
    </row>
    <row r="214" spans="1:18" ht="12">
      <c r="A214" s="28" t="s">
        <v>2461</v>
      </c>
      <c r="B214" s="30">
        <v>2010</v>
      </c>
      <c r="C214" s="30" t="s">
        <v>1901</v>
      </c>
      <c r="D214" s="28" t="s">
        <v>1489</v>
      </c>
      <c r="E214" s="30" t="s">
        <v>2128</v>
      </c>
      <c r="F214" s="45">
        <v>5600</v>
      </c>
      <c r="G214" s="45">
        <v>5600</v>
      </c>
      <c r="H214" s="45">
        <v>5800</v>
      </c>
      <c r="I214" s="45">
        <v>6400</v>
      </c>
      <c r="J214" s="45">
        <v>7100</v>
      </c>
      <c r="K214" s="45">
        <v>7400</v>
      </c>
      <c r="L214" s="45">
        <v>7500</v>
      </c>
      <c r="M214" s="45">
        <v>7500</v>
      </c>
      <c r="N214" s="30">
        <v>7200</v>
      </c>
      <c r="O214" s="30"/>
      <c r="P214" s="29"/>
      <c r="Q214" s="29"/>
      <c r="R214" s="29"/>
    </row>
    <row r="215" spans="1:18" ht="12">
      <c r="A215" s="28" t="s">
        <v>1991</v>
      </c>
      <c r="B215" s="30">
        <v>2010</v>
      </c>
      <c r="C215" s="30" t="s">
        <v>1901</v>
      </c>
      <c r="D215" s="28" t="s">
        <v>1489</v>
      </c>
      <c r="E215" s="30" t="s">
        <v>1502</v>
      </c>
      <c r="F215" s="45">
        <v>26900</v>
      </c>
      <c r="G215" s="45">
        <v>26700</v>
      </c>
      <c r="H215" s="45">
        <v>26700</v>
      </c>
      <c r="I215" s="45">
        <v>26900</v>
      </c>
      <c r="J215" s="45">
        <v>27100</v>
      </c>
      <c r="K215" s="45">
        <v>27500</v>
      </c>
      <c r="L215" s="45">
        <v>27800</v>
      </c>
      <c r="M215" s="45">
        <v>27900</v>
      </c>
      <c r="N215" s="30">
        <v>27400</v>
      </c>
      <c r="O215" s="30"/>
      <c r="P215" s="29"/>
      <c r="Q215" s="29"/>
      <c r="R215" s="29"/>
    </row>
    <row r="216" spans="1:18" ht="12">
      <c r="A216" s="28" t="s">
        <v>1992</v>
      </c>
      <c r="B216" s="30">
        <v>2010</v>
      </c>
      <c r="C216" s="30" t="s">
        <v>1901</v>
      </c>
      <c r="D216" s="28" t="s">
        <v>1489</v>
      </c>
      <c r="E216" s="30" t="s">
        <v>1505</v>
      </c>
      <c r="F216" s="45">
        <v>21900</v>
      </c>
      <c r="G216" s="45">
        <v>21500</v>
      </c>
      <c r="H216" s="45">
        <v>21500</v>
      </c>
      <c r="I216" s="45">
        <v>21600</v>
      </c>
      <c r="J216" s="45">
        <v>21800</v>
      </c>
      <c r="K216" s="45">
        <v>22200</v>
      </c>
      <c r="L216" s="45">
        <v>22100</v>
      </c>
      <c r="M216" s="45">
        <v>22000</v>
      </c>
      <c r="N216" s="30">
        <v>21700</v>
      </c>
      <c r="O216" s="30"/>
      <c r="P216" s="29"/>
      <c r="Q216" s="29"/>
      <c r="R216" s="29"/>
    </row>
    <row r="217" spans="1:18" ht="12">
      <c r="A217" s="28" t="s">
        <v>2462</v>
      </c>
      <c r="B217" s="30">
        <v>2010</v>
      </c>
      <c r="C217" s="30" t="s">
        <v>1901</v>
      </c>
      <c r="D217" s="28" t="s">
        <v>1489</v>
      </c>
      <c r="E217" s="30" t="s">
        <v>2129</v>
      </c>
      <c r="F217" s="45">
        <v>10700</v>
      </c>
      <c r="G217" s="45">
        <v>10600</v>
      </c>
      <c r="H217" s="45">
        <v>10700</v>
      </c>
      <c r="I217" s="45">
        <v>10800</v>
      </c>
      <c r="J217" s="45">
        <v>11000</v>
      </c>
      <c r="K217" s="45">
        <v>11400</v>
      </c>
      <c r="L217" s="45">
        <v>11200</v>
      </c>
      <c r="M217" s="45">
        <v>11200</v>
      </c>
      <c r="N217" s="30">
        <v>11300</v>
      </c>
      <c r="O217" s="30"/>
      <c r="P217" s="29"/>
      <c r="Q217" s="29"/>
      <c r="R217" s="29"/>
    </row>
    <row r="218" spans="1:18" ht="12">
      <c r="A218" s="28" t="s">
        <v>2325</v>
      </c>
      <c r="B218" s="30">
        <v>2010</v>
      </c>
      <c r="C218" s="30" t="s">
        <v>1901</v>
      </c>
      <c r="D218" s="28" t="s">
        <v>1489</v>
      </c>
      <c r="E218" s="30" t="s">
        <v>1510</v>
      </c>
      <c r="F218" s="45">
        <v>12300</v>
      </c>
      <c r="G218" s="45">
        <v>12300</v>
      </c>
      <c r="H218" s="45">
        <v>12300</v>
      </c>
      <c r="I218" s="45">
        <v>12400</v>
      </c>
      <c r="J218" s="45">
        <v>12400</v>
      </c>
      <c r="K218" s="45">
        <v>12300</v>
      </c>
      <c r="L218" s="45">
        <v>12300</v>
      </c>
      <c r="M218" s="45">
        <v>12300</v>
      </c>
      <c r="N218" s="30">
        <v>12200</v>
      </c>
      <c r="O218" s="30"/>
      <c r="P218" s="29"/>
      <c r="Q218" s="29"/>
      <c r="R218" s="29"/>
    </row>
    <row r="219" spans="1:18" ht="12">
      <c r="A219" s="28" t="s">
        <v>2463</v>
      </c>
      <c r="B219" s="30">
        <v>2010</v>
      </c>
      <c r="C219" s="30" t="s">
        <v>1901</v>
      </c>
      <c r="D219" s="28" t="s">
        <v>1489</v>
      </c>
      <c r="E219" s="30" t="s">
        <v>2130</v>
      </c>
      <c r="F219" s="45">
        <v>21100</v>
      </c>
      <c r="G219" s="45">
        <v>21100</v>
      </c>
      <c r="H219" s="45">
        <v>21200</v>
      </c>
      <c r="I219" s="45">
        <v>21300</v>
      </c>
      <c r="J219" s="45">
        <v>21300</v>
      </c>
      <c r="K219" s="45">
        <v>21400</v>
      </c>
      <c r="L219" s="45">
        <v>21400</v>
      </c>
      <c r="M219" s="45">
        <v>21400</v>
      </c>
      <c r="N219" s="30">
        <v>21500</v>
      </c>
      <c r="O219" s="30"/>
      <c r="P219" s="29"/>
      <c r="Q219" s="29"/>
      <c r="R219" s="29"/>
    </row>
    <row r="220" spans="1:18" ht="12">
      <c r="A220" s="28" t="s">
        <v>2326</v>
      </c>
      <c r="B220" s="30">
        <v>2010</v>
      </c>
      <c r="C220" s="30" t="s">
        <v>1901</v>
      </c>
      <c r="D220" s="28" t="s">
        <v>1489</v>
      </c>
      <c r="E220" s="30" t="s">
        <v>1514</v>
      </c>
      <c r="F220" s="45">
        <v>14500</v>
      </c>
      <c r="G220" s="45">
        <v>14300</v>
      </c>
      <c r="H220" s="45">
        <v>14400</v>
      </c>
      <c r="I220" s="45">
        <v>14900</v>
      </c>
      <c r="J220" s="45">
        <v>15500</v>
      </c>
      <c r="K220" s="45">
        <v>16000</v>
      </c>
      <c r="L220" s="45">
        <v>16200</v>
      </c>
      <c r="M220" s="45">
        <v>16600</v>
      </c>
      <c r="N220" s="30">
        <v>16200</v>
      </c>
      <c r="O220" s="30"/>
      <c r="P220" s="29"/>
      <c r="Q220" s="29"/>
      <c r="R220" s="29"/>
    </row>
    <row r="221" spans="1:18" ht="12">
      <c r="A221" s="28" t="s">
        <v>2464</v>
      </c>
      <c r="B221" s="28">
        <v>2010</v>
      </c>
      <c r="C221" s="28" t="s">
        <v>1901</v>
      </c>
      <c r="D221" s="28" t="s">
        <v>1489</v>
      </c>
      <c r="E221" s="30" t="s">
        <v>2131</v>
      </c>
      <c r="F221" s="45">
        <v>23700</v>
      </c>
      <c r="G221" s="45">
        <v>23800</v>
      </c>
      <c r="H221" s="45">
        <v>23700</v>
      </c>
      <c r="I221" s="45">
        <v>24000</v>
      </c>
      <c r="J221" s="45">
        <v>24100</v>
      </c>
      <c r="K221" s="45">
        <v>24200</v>
      </c>
      <c r="L221" s="45">
        <v>24200</v>
      </c>
      <c r="M221" s="45">
        <v>24500</v>
      </c>
      <c r="N221" s="30">
        <v>24500</v>
      </c>
      <c r="O221" s="30"/>
      <c r="P221" s="29"/>
      <c r="Q221" s="29"/>
      <c r="R221" s="29"/>
    </row>
    <row r="222" spans="1:18" ht="12">
      <c r="A222" s="28" t="s">
        <v>2327</v>
      </c>
      <c r="B222" s="30">
        <v>2010</v>
      </c>
      <c r="C222" s="30" t="s">
        <v>1901</v>
      </c>
      <c r="D222" s="28" t="s">
        <v>1489</v>
      </c>
      <c r="E222" s="30" t="s">
        <v>1516</v>
      </c>
      <c r="F222" s="45">
        <v>21100</v>
      </c>
      <c r="G222" s="45">
        <v>21800</v>
      </c>
      <c r="H222" s="45">
        <v>22200</v>
      </c>
      <c r="I222" s="45">
        <v>22200</v>
      </c>
      <c r="J222" s="45">
        <v>23100</v>
      </c>
      <c r="K222" s="45">
        <v>22500</v>
      </c>
      <c r="L222" s="45">
        <v>20100</v>
      </c>
      <c r="M222" s="45">
        <v>19600</v>
      </c>
      <c r="N222" s="30">
        <v>21400</v>
      </c>
      <c r="O222" s="30"/>
      <c r="P222" s="29"/>
      <c r="Q222" s="29"/>
      <c r="R222" s="29"/>
    </row>
    <row r="223" spans="1:18" ht="12">
      <c r="A223" s="28" t="s">
        <v>2465</v>
      </c>
      <c r="B223" s="30">
        <v>2010</v>
      </c>
      <c r="C223" s="30" t="s">
        <v>1901</v>
      </c>
      <c r="D223" s="28" t="s">
        <v>1489</v>
      </c>
      <c r="E223" s="30" t="s">
        <v>2132</v>
      </c>
      <c r="F223" s="45">
        <v>1200</v>
      </c>
      <c r="G223" s="45">
        <v>1200</v>
      </c>
      <c r="H223" s="45">
        <v>1300</v>
      </c>
      <c r="I223" s="45">
        <v>1500</v>
      </c>
      <c r="J223" s="45">
        <v>1700</v>
      </c>
      <c r="K223" s="45">
        <v>1400</v>
      </c>
      <c r="L223" s="45">
        <v>1300</v>
      </c>
      <c r="M223" s="45">
        <v>1200</v>
      </c>
      <c r="N223" s="30">
        <v>1200</v>
      </c>
      <c r="O223" s="30"/>
      <c r="P223" s="29"/>
      <c r="Q223" s="29"/>
      <c r="R223" s="29"/>
    </row>
    <row r="224" spans="1:18" ht="12">
      <c r="A224" s="28" t="s">
        <v>2466</v>
      </c>
      <c r="B224" s="30">
        <v>2010</v>
      </c>
      <c r="C224" s="30" t="s">
        <v>1901</v>
      </c>
      <c r="D224" s="28" t="s">
        <v>1489</v>
      </c>
      <c r="E224" s="10" t="s">
        <v>2133</v>
      </c>
      <c r="F224" s="45">
        <v>2100</v>
      </c>
      <c r="G224" s="45">
        <v>2300</v>
      </c>
      <c r="H224" s="45">
        <v>2300</v>
      </c>
      <c r="I224" s="45">
        <v>2300</v>
      </c>
      <c r="J224" s="45">
        <v>2500</v>
      </c>
      <c r="K224" s="45">
        <v>2000</v>
      </c>
      <c r="L224" s="45">
        <v>2000</v>
      </c>
      <c r="M224" s="45">
        <v>2000</v>
      </c>
      <c r="N224" s="30">
        <v>2300</v>
      </c>
      <c r="O224" s="30"/>
      <c r="P224" s="29"/>
      <c r="Q224" s="29"/>
      <c r="R224" s="29"/>
    </row>
    <row r="225" spans="1:18" ht="12">
      <c r="A225" s="28" t="s">
        <v>2467</v>
      </c>
      <c r="B225" s="30">
        <v>2010</v>
      </c>
      <c r="C225" s="30" t="s">
        <v>1901</v>
      </c>
      <c r="D225" s="28" t="s">
        <v>1489</v>
      </c>
      <c r="E225" s="30" t="s">
        <v>2134</v>
      </c>
      <c r="F225" s="45">
        <v>17800</v>
      </c>
      <c r="G225" s="45">
        <v>18300</v>
      </c>
      <c r="H225" s="45">
        <v>18600</v>
      </c>
      <c r="I225" s="45">
        <v>18400</v>
      </c>
      <c r="J225" s="45">
        <v>18900</v>
      </c>
      <c r="K225" s="45">
        <v>19100</v>
      </c>
      <c r="L225" s="45">
        <v>16800</v>
      </c>
      <c r="M225" s="45">
        <v>16400</v>
      </c>
      <c r="N225" s="30">
        <v>17900</v>
      </c>
      <c r="O225" s="30"/>
      <c r="P225" s="29"/>
      <c r="Q225" s="29"/>
      <c r="R225" s="29"/>
    </row>
    <row r="226" spans="1:18" ht="12">
      <c r="A226" s="28" t="s">
        <v>2328</v>
      </c>
      <c r="B226" s="30">
        <v>2010</v>
      </c>
      <c r="C226" s="30" t="s">
        <v>1902</v>
      </c>
      <c r="D226" s="28" t="s">
        <v>2026</v>
      </c>
      <c r="E226" s="10" t="s">
        <v>1491</v>
      </c>
      <c r="F226" s="45">
        <v>59200</v>
      </c>
      <c r="G226" s="45">
        <v>59000</v>
      </c>
      <c r="H226" s="45">
        <v>59200</v>
      </c>
      <c r="I226" s="45">
        <v>60100</v>
      </c>
      <c r="J226" s="45">
        <v>61100</v>
      </c>
      <c r="K226" s="45">
        <v>61800</v>
      </c>
      <c r="L226" s="45">
        <v>61400</v>
      </c>
      <c r="M226" s="45">
        <v>61000</v>
      </c>
      <c r="N226" s="30">
        <v>60700</v>
      </c>
      <c r="O226" s="30"/>
      <c r="P226" s="29"/>
      <c r="Q226" s="29"/>
      <c r="R226" s="29"/>
    </row>
    <row r="227" spans="1:18" ht="12">
      <c r="A227" s="28" t="s">
        <v>2329</v>
      </c>
      <c r="B227" s="30">
        <v>2010</v>
      </c>
      <c r="C227" s="30" t="s">
        <v>1902</v>
      </c>
      <c r="D227" s="28" t="s">
        <v>2026</v>
      </c>
      <c r="E227" s="30" t="s">
        <v>1495</v>
      </c>
      <c r="F227" s="45">
        <v>50100</v>
      </c>
      <c r="G227" s="45">
        <v>49800</v>
      </c>
      <c r="H227" s="45">
        <v>49900</v>
      </c>
      <c r="I227" s="45">
        <v>50800</v>
      </c>
      <c r="J227" s="45">
        <v>51600</v>
      </c>
      <c r="K227" s="45">
        <v>52500</v>
      </c>
      <c r="L227" s="45">
        <v>52600</v>
      </c>
      <c r="M227" s="45">
        <v>52600</v>
      </c>
      <c r="N227" s="30">
        <v>52000</v>
      </c>
      <c r="O227" s="30"/>
      <c r="P227" s="29"/>
      <c r="Q227" s="29"/>
      <c r="R227" s="29"/>
    </row>
    <row r="228" spans="1:18" ht="12">
      <c r="A228" s="28" t="s">
        <v>2330</v>
      </c>
      <c r="B228" s="30">
        <v>2010</v>
      </c>
      <c r="C228" s="30" t="s">
        <v>1902</v>
      </c>
      <c r="D228" s="28" t="s">
        <v>2026</v>
      </c>
      <c r="E228" s="30" t="s">
        <v>1498</v>
      </c>
      <c r="F228" s="45">
        <v>10100</v>
      </c>
      <c r="G228" s="45">
        <v>10000</v>
      </c>
      <c r="H228" s="45">
        <v>10000</v>
      </c>
      <c r="I228" s="45">
        <v>10400</v>
      </c>
      <c r="J228" s="45">
        <v>10700</v>
      </c>
      <c r="K228" s="45">
        <v>11000</v>
      </c>
      <c r="L228" s="45">
        <v>11100</v>
      </c>
      <c r="M228" s="45">
        <v>11100</v>
      </c>
      <c r="N228" s="30">
        <v>10900</v>
      </c>
      <c r="O228" s="30"/>
      <c r="P228" s="29"/>
      <c r="Q228" s="29"/>
      <c r="R228" s="29"/>
    </row>
    <row r="229" spans="1:18" ht="12">
      <c r="A229" s="28" t="s">
        <v>2468</v>
      </c>
      <c r="B229" s="30">
        <v>2010</v>
      </c>
      <c r="C229" s="30" t="s">
        <v>1902</v>
      </c>
      <c r="D229" s="28" t="s">
        <v>2026</v>
      </c>
      <c r="E229" s="30" t="s">
        <v>2127</v>
      </c>
      <c r="F229" s="45">
        <v>49100</v>
      </c>
      <c r="G229" s="45">
        <v>49000</v>
      </c>
      <c r="H229" s="45">
        <v>49200</v>
      </c>
      <c r="I229" s="45">
        <v>49700</v>
      </c>
      <c r="J229" s="45">
        <v>50400</v>
      </c>
      <c r="K229" s="45">
        <v>50800</v>
      </c>
      <c r="L229" s="45">
        <v>50300</v>
      </c>
      <c r="M229" s="45">
        <v>49900</v>
      </c>
      <c r="N229" s="30">
        <v>49800</v>
      </c>
      <c r="O229" s="30"/>
      <c r="P229" s="29"/>
      <c r="Q229" s="29"/>
      <c r="R229" s="29"/>
    </row>
    <row r="230" spans="1:18" ht="12">
      <c r="A230" s="28" t="s">
        <v>2469</v>
      </c>
      <c r="B230" s="30">
        <v>2010</v>
      </c>
      <c r="C230" s="30" t="s">
        <v>1902</v>
      </c>
      <c r="D230" s="28" t="s">
        <v>2026</v>
      </c>
      <c r="E230" s="30" t="s">
        <v>2128</v>
      </c>
      <c r="F230" s="45">
        <v>2100</v>
      </c>
      <c r="G230" s="45">
        <v>2100</v>
      </c>
      <c r="H230" s="45">
        <v>2100</v>
      </c>
      <c r="I230" s="45">
        <v>2400</v>
      </c>
      <c r="J230" s="45">
        <v>2600</v>
      </c>
      <c r="K230" s="45">
        <v>2800</v>
      </c>
      <c r="L230" s="45">
        <v>2800</v>
      </c>
      <c r="M230" s="45">
        <v>2800</v>
      </c>
      <c r="N230" s="30">
        <v>2700</v>
      </c>
      <c r="O230" s="30"/>
      <c r="P230" s="29"/>
      <c r="Q230" s="29"/>
      <c r="R230" s="29"/>
    </row>
    <row r="231" spans="1:18" ht="12">
      <c r="A231" s="28" t="s">
        <v>2331</v>
      </c>
      <c r="B231" s="30">
        <v>2010</v>
      </c>
      <c r="C231" s="30" t="s">
        <v>1902</v>
      </c>
      <c r="D231" s="28" t="s">
        <v>2026</v>
      </c>
      <c r="E231" s="30" t="s">
        <v>1502</v>
      </c>
      <c r="F231" s="45">
        <v>8000</v>
      </c>
      <c r="G231" s="45">
        <v>7900</v>
      </c>
      <c r="H231" s="45">
        <v>7900</v>
      </c>
      <c r="I231" s="45">
        <v>8000</v>
      </c>
      <c r="J231" s="45">
        <v>8100</v>
      </c>
      <c r="K231" s="45">
        <v>8200</v>
      </c>
      <c r="L231" s="45">
        <v>8300</v>
      </c>
      <c r="M231" s="45">
        <v>8300</v>
      </c>
      <c r="N231" s="30">
        <v>8200</v>
      </c>
      <c r="O231" s="30"/>
      <c r="P231" s="29"/>
      <c r="Q231" s="29"/>
      <c r="R231" s="29"/>
    </row>
    <row r="232" spans="1:18" ht="12">
      <c r="A232" s="28" t="s">
        <v>2332</v>
      </c>
      <c r="B232" s="30">
        <v>2010</v>
      </c>
      <c r="C232" s="30" t="s">
        <v>1902</v>
      </c>
      <c r="D232" s="28" t="s">
        <v>2026</v>
      </c>
      <c r="E232" s="30" t="s">
        <v>1505</v>
      </c>
      <c r="F232" s="45">
        <v>11900</v>
      </c>
      <c r="G232" s="45">
        <v>11600</v>
      </c>
      <c r="H232" s="45">
        <v>11600</v>
      </c>
      <c r="I232" s="45">
        <v>11700</v>
      </c>
      <c r="J232" s="45">
        <v>11800</v>
      </c>
      <c r="K232" s="45">
        <v>12000</v>
      </c>
      <c r="L232" s="45">
        <v>12000</v>
      </c>
      <c r="M232" s="45">
        <v>12000</v>
      </c>
      <c r="N232" s="30">
        <v>11800</v>
      </c>
      <c r="O232" s="30"/>
      <c r="P232" s="29"/>
      <c r="Q232" s="29"/>
      <c r="R232" s="29"/>
    </row>
    <row r="233" spans="1:18" ht="12">
      <c r="A233" s="28" t="s">
        <v>2470</v>
      </c>
      <c r="B233" s="30">
        <v>2010</v>
      </c>
      <c r="C233" s="30" t="s">
        <v>1902</v>
      </c>
      <c r="D233" s="28" t="s">
        <v>2026</v>
      </c>
      <c r="E233" s="30" t="s">
        <v>2129</v>
      </c>
      <c r="F233" s="45">
        <v>2600</v>
      </c>
      <c r="G233" s="45">
        <v>2600</v>
      </c>
      <c r="H233" s="45">
        <v>2600</v>
      </c>
      <c r="I233" s="45">
        <v>2600</v>
      </c>
      <c r="J233" s="45">
        <v>2700</v>
      </c>
      <c r="K233" s="45">
        <v>2800</v>
      </c>
      <c r="L233" s="45">
        <v>2700</v>
      </c>
      <c r="M233" s="45">
        <v>2700</v>
      </c>
      <c r="N233" s="30">
        <v>2700</v>
      </c>
      <c r="O233" s="30"/>
      <c r="P233" s="29"/>
      <c r="Q233" s="29"/>
      <c r="R233" s="29"/>
    </row>
    <row r="234" spans="1:18" ht="12">
      <c r="A234" s="28" t="s">
        <v>2333</v>
      </c>
      <c r="B234" s="30">
        <v>2010</v>
      </c>
      <c r="C234" s="30" t="s">
        <v>1902</v>
      </c>
      <c r="D234" s="28" t="s">
        <v>2026</v>
      </c>
      <c r="E234" s="30" t="s">
        <v>1510</v>
      </c>
      <c r="F234" s="45">
        <v>1900</v>
      </c>
      <c r="G234" s="45">
        <v>1900</v>
      </c>
      <c r="H234" s="45">
        <v>1900</v>
      </c>
      <c r="I234" s="45">
        <v>1900</v>
      </c>
      <c r="J234" s="45">
        <v>1900</v>
      </c>
      <c r="K234" s="45">
        <v>1900</v>
      </c>
      <c r="L234" s="45">
        <v>1900</v>
      </c>
      <c r="M234" s="45">
        <v>1900</v>
      </c>
      <c r="N234" s="30">
        <v>1900</v>
      </c>
      <c r="O234" s="30"/>
      <c r="P234" s="29"/>
      <c r="Q234" s="29"/>
      <c r="R234" s="29"/>
    </row>
    <row r="235" spans="1:18" ht="12">
      <c r="A235" s="28" t="s">
        <v>2471</v>
      </c>
      <c r="B235" s="30">
        <v>2010</v>
      </c>
      <c r="C235" s="30" t="s">
        <v>1902</v>
      </c>
      <c r="D235" s="28" t="s">
        <v>2026</v>
      </c>
      <c r="E235" s="30" t="s">
        <v>2130</v>
      </c>
      <c r="F235" s="45">
        <v>10600</v>
      </c>
      <c r="G235" s="45">
        <v>10700</v>
      </c>
      <c r="H235" s="45">
        <v>10700</v>
      </c>
      <c r="I235" s="45">
        <v>10700</v>
      </c>
      <c r="J235" s="45">
        <v>10700</v>
      </c>
      <c r="K235" s="45">
        <v>10700</v>
      </c>
      <c r="L235" s="45">
        <v>10700</v>
      </c>
      <c r="M235" s="45">
        <v>10600</v>
      </c>
      <c r="N235" s="30">
        <v>10700</v>
      </c>
      <c r="O235" s="30"/>
      <c r="P235" s="29"/>
      <c r="Q235" s="29"/>
      <c r="R235" s="29"/>
    </row>
    <row r="236" spans="1:18" ht="12">
      <c r="A236" s="28" t="s">
        <v>2334</v>
      </c>
      <c r="B236" s="30">
        <v>2010</v>
      </c>
      <c r="C236" s="30" t="s">
        <v>1902</v>
      </c>
      <c r="D236" s="28" t="s">
        <v>2026</v>
      </c>
      <c r="E236" s="30" t="s">
        <v>1514</v>
      </c>
      <c r="F236" s="45">
        <v>5400</v>
      </c>
      <c r="G236" s="45">
        <v>5400</v>
      </c>
      <c r="H236" s="45">
        <v>5500</v>
      </c>
      <c r="I236" s="45">
        <v>5700</v>
      </c>
      <c r="J236" s="45">
        <v>6000</v>
      </c>
      <c r="K236" s="45">
        <v>6200</v>
      </c>
      <c r="L236" s="45">
        <v>6400</v>
      </c>
      <c r="M236" s="45">
        <v>6400</v>
      </c>
      <c r="N236" s="30">
        <v>6200</v>
      </c>
      <c r="O236" s="30"/>
      <c r="P236" s="29"/>
      <c r="Q236" s="29"/>
      <c r="R236" s="29"/>
    </row>
    <row r="237" spans="1:18" ht="12">
      <c r="A237" s="28" t="s">
        <v>2472</v>
      </c>
      <c r="B237" s="28">
        <v>2010</v>
      </c>
      <c r="C237" s="28" t="s">
        <v>1902</v>
      </c>
      <c r="D237" s="28" t="s">
        <v>2026</v>
      </c>
      <c r="E237" s="30" t="s">
        <v>2131</v>
      </c>
      <c r="F237" s="45">
        <v>7600</v>
      </c>
      <c r="G237" s="45">
        <v>7600</v>
      </c>
      <c r="H237" s="45">
        <v>7600</v>
      </c>
      <c r="I237" s="45">
        <v>7800</v>
      </c>
      <c r="J237" s="45">
        <v>7800</v>
      </c>
      <c r="K237" s="45">
        <v>7900</v>
      </c>
      <c r="L237" s="45">
        <v>7800</v>
      </c>
      <c r="M237" s="45">
        <v>7900</v>
      </c>
      <c r="N237" s="30">
        <v>7800</v>
      </c>
      <c r="O237" s="30"/>
      <c r="P237" s="29"/>
      <c r="Q237" s="29"/>
      <c r="R237" s="29"/>
    </row>
    <row r="238" spans="1:18" ht="12">
      <c r="A238" s="28" t="s">
        <v>2335</v>
      </c>
      <c r="B238" s="30">
        <v>2010</v>
      </c>
      <c r="C238" s="30" t="s">
        <v>1902</v>
      </c>
      <c r="D238" s="28" t="s">
        <v>2026</v>
      </c>
      <c r="E238" s="30" t="s">
        <v>1516</v>
      </c>
      <c r="F238" s="45">
        <v>9100</v>
      </c>
      <c r="G238" s="45">
        <v>9200</v>
      </c>
      <c r="H238" s="45">
        <v>9300</v>
      </c>
      <c r="I238" s="45">
        <v>9300</v>
      </c>
      <c r="J238" s="45">
        <v>9500</v>
      </c>
      <c r="K238" s="45">
        <v>9300</v>
      </c>
      <c r="L238" s="45">
        <v>8800</v>
      </c>
      <c r="M238" s="45">
        <v>8400</v>
      </c>
      <c r="N238" s="30">
        <v>8700</v>
      </c>
      <c r="O238" s="30"/>
      <c r="P238" s="29"/>
      <c r="Q238" s="29"/>
      <c r="R238" s="29"/>
    </row>
    <row r="239" spans="1:18" ht="12">
      <c r="A239" s="28" t="s">
        <v>2473</v>
      </c>
      <c r="B239" s="30">
        <v>2010</v>
      </c>
      <c r="C239" s="30" t="s">
        <v>1902</v>
      </c>
      <c r="D239" s="28" t="s">
        <v>2026</v>
      </c>
      <c r="E239" s="30" t="s">
        <v>2132</v>
      </c>
      <c r="F239" s="45">
        <v>300</v>
      </c>
      <c r="G239" s="45">
        <v>300</v>
      </c>
      <c r="H239" s="45">
        <v>300</v>
      </c>
      <c r="I239" s="45">
        <v>400</v>
      </c>
      <c r="J239" s="45">
        <v>500</v>
      </c>
      <c r="K239" s="45">
        <v>400</v>
      </c>
      <c r="L239" s="45">
        <v>300</v>
      </c>
      <c r="M239" s="45">
        <v>300</v>
      </c>
      <c r="N239" s="30">
        <v>300</v>
      </c>
      <c r="O239" s="30"/>
      <c r="P239" s="29"/>
      <c r="Q239" s="29"/>
      <c r="R239" s="29"/>
    </row>
    <row r="240" spans="1:18" ht="12">
      <c r="A240" s="28" t="s">
        <v>1401</v>
      </c>
      <c r="B240" s="30">
        <v>2010</v>
      </c>
      <c r="C240" s="30" t="s">
        <v>1902</v>
      </c>
      <c r="D240" s="28" t="s">
        <v>2026</v>
      </c>
      <c r="E240" s="10" t="s">
        <v>2133</v>
      </c>
      <c r="F240" s="45">
        <v>400</v>
      </c>
      <c r="G240" s="45">
        <v>400</v>
      </c>
      <c r="H240" s="45">
        <v>400</v>
      </c>
      <c r="I240" s="45">
        <v>400</v>
      </c>
      <c r="J240" s="45">
        <v>400</v>
      </c>
      <c r="K240" s="45">
        <v>300</v>
      </c>
      <c r="L240" s="45">
        <v>300</v>
      </c>
      <c r="M240" s="45">
        <v>300</v>
      </c>
      <c r="N240" s="30">
        <v>400</v>
      </c>
      <c r="O240" s="30"/>
      <c r="P240" s="29"/>
      <c r="Q240" s="29"/>
      <c r="R240" s="29"/>
    </row>
    <row r="241" spans="1:18" ht="12">
      <c r="A241" s="28" t="s">
        <v>1402</v>
      </c>
      <c r="B241" s="30">
        <v>2010</v>
      </c>
      <c r="C241" s="30" t="s">
        <v>1902</v>
      </c>
      <c r="D241" s="28" t="s">
        <v>2026</v>
      </c>
      <c r="E241" s="30" t="s">
        <v>2134</v>
      </c>
      <c r="F241" s="45">
        <v>8400</v>
      </c>
      <c r="G241" s="45">
        <v>8500</v>
      </c>
      <c r="H241" s="45">
        <v>8600</v>
      </c>
      <c r="I241" s="45">
        <v>8500</v>
      </c>
      <c r="J241" s="45">
        <v>8600</v>
      </c>
      <c r="K241" s="45">
        <v>8600</v>
      </c>
      <c r="L241" s="45">
        <v>8200</v>
      </c>
      <c r="M241" s="45">
        <v>7800</v>
      </c>
      <c r="N241" s="30">
        <v>8000</v>
      </c>
      <c r="O241" s="30"/>
      <c r="P241" s="29"/>
      <c r="Q241" s="29"/>
      <c r="R241" s="29"/>
    </row>
    <row r="242" spans="1:18" ht="12">
      <c r="A242" s="28" t="s">
        <v>2336</v>
      </c>
      <c r="B242" s="30">
        <v>2010</v>
      </c>
      <c r="C242" s="30" t="s">
        <v>1882</v>
      </c>
      <c r="D242" s="30" t="s">
        <v>1504</v>
      </c>
      <c r="E242" s="10" t="s">
        <v>1491</v>
      </c>
      <c r="F242" s="45">
        <v>70000</v>
      </c>
      <c r="G242" s="45">
        <v>70900</v>
      </c>
      <c r="H242" s="45">
        <v>71000</v>
      </c>
      <c r="I242" s="45">
        <v>72100</v>
      </c>
      <c r="J242" s="45">
        <v>73200</v>
      </c>
      <c r="K242" s="45">
        <v>72700</v>
      </c>
      <c r="L242" s="45">
        <v>72000</v>
      </c>
      <c r="M242" s="45">
        <v>71900</v>
      </c>
      <c r="N242" s="30">
        <v>72600</v>
      </c>
      <c r="O242" s="30"/>
      <c r="P242" s="29"/>
      <c r="Q242" s="29"/>
      <c r="R242" s="29"/>
    </row>
    <row r="243" spans="1:18" ht="12">
      <c r="A243" s="28" t="s">
        <v>2337</v>
      </c>
      <c r="B243" s="30">
        <v>2010</v>
      </c>
      <c r="C243" s="30" t="s">
        <v>1882</v>
      </c>
      <c r="D243" s="30" t="s">
        <v>1504</v>
      </c>
      <c r="E243" s="30" t="s">
        <v>1495</v>
      </c>
      <c r="F243" s="45">
        <v>59800</v>
      </c>
      <c r="G243" s="45">
        <v>59700</v>
      </c>
      <c r="H243" s="45">
        <v>59900</v>
      </c>
      <c r="I243" s="45">
        <v>60800</v>
      </c>
      <c r="J243" s="45">
        <v>61900</v>
      </c>
      <c r="K243" s="45">
        <v>62400</v>
      </c>
      <c r="L243" s="45">
        <v>62600</v>
      </c>
      <c r="M243" s="45">
        <v>62700</v>
      </c>
      <c r="N243" s="30">
        <v>62000</v>
      </c>
      <c r="O243" s="30"/>
      <c r="P243" s="29"/>
      <c r="Q243" s="29"/>
      <c r="R243" s="29"/>
    </row>
    <row r="244" spans="1:18" ht="12">
      <c r="A244" s="28" t="s">
        <v>2338</v>
      </c>
      <c r="B244" s="30">
        <v>2010</v>
      </c>
      <c r="C244" s="30" t="s">
        <v>1882</v>
      </c>
      <c r="D244" s="30" t="s">
        <v>1504</v>
      </c>
      <c r="E244" s="30" t="s">
        <v>1498</v>
      </c>
      <c r="F244" s="45">
        <v>10000</v>
      </c>
      <c r="G244" s="45">
        <v>9900</v>
      </c>
      <c r="H244" s="45">
        <v>10000</v>
      </c>
      <c r="I244" s="45">
        <v>10300</v>
      </c>
      <c r="J244" s="45">
        <v>10700</v>
      </c>
      <c r="K244" s="45">
        <v>10900</v>
      </c>
      <c r="L244" s="45">
        <v>11000</v>
      </c>
      <c r="M244" s="45">
        <v>11000</v>
      </c>
      <c r="N244" s="30">
        <v>10800</v>
      </c>
      <c r="O244" s="30"/>
      <c r="P244" s="29"/>
      <c r="Q244" s="29"/>
      <c r="R244" s="29"/>
    </row>
    <row r="245" spans="1:18" ht="12">
      <c r="A245" s="28" t="s">
        <v>1403</v>
      </c>
      <c r="B245" s="30">
        <v>2010</v>
      </c>
      <c r="C245" s="30" t="s">
        <v>1882</v>
      </c>
      <c r="D245" s="30" t="s">
        <v>1504</v>
      </c>
      <c r="E245" s="30" t="s">
        <v>2127</v>
      </c>
      <c r="F245" s="45">
        <v>60000</v>
      </c>
      <c r="G245" s="45">
        <v>61000</v>
      </c>
      <c r="H245" s="45">
        <v>61000</v>
      </c>
      <c r="I245" s="45">
        <v>61800</v>
      </c>
      <c r="J245" s="45">
        <v>62500</v>
      </c>
      <c r="K245" s="45">
        <v>61800</v>
      </c>
      <c r="L245" s="45">
        <v>61000</v>
      </c>
      <c r="M245" s="45">
        <v>60900</v>
      </c>
      <c r="N245" s="30">
        <v>61800</v>
      </c>
      <c r="O245" s="30"/>
      <c r="P245" s="29"/>
      <c r="Q245" s="29"/>
      <c r="R245" s="29"/>
    </row>
    <row r="246" spans="1:18" ht="12">
      <c r="A246" s="28" t="s">
        <v>1404</v>
      </c>
      <c r="B246" s="30">
        <v>2010</v>
      </c>
      <c r="C246" s="30" t="s">
        <v>1882</v>
      </c>
      <c r="D246" s="30" t="s">
        <v>1504</v>
      </c>
      <c r="E246" s="30" t="s">
        <v>2128</v>
      </c>
      <c r="F246" s="45">
        <v>2100</v>
      </c>
      <c r="G246" s="45">
        <v>2100</v>
      </c>
      <c r="H246" s="45">
        <v>2200</v>
      </c>
      <c r="I246" s="45">
        <v>2400</v>
      </c>
      <c r="J246" s="45">
        <v>2700</v>
      </c>
      <c r="K246" s="45">
        <v>2800</v>
      </c>
      <c r="L246" s="45">
        <v>2800</v>
      </c>
      <c r="M246" s="45">
        <v>2800</v>
      </c>
      <c r="N246" s="30">
        <v>2700</v>
      </c>
      <c r="O246" s="30"/>
      <c r="P246" s="29"/>
      <c r="Q246" s="29"/>
      <c r="R246" s="29"/>
    </row>
    <row r="247" spans="1:18" ht="12">
      <c r="A247" s="28" t="s">
        <v>2339</v>
      </c>
      <c r="B247" s="30">
        <v>2010</v>
      </c>
      <c r="C247" s="30" t="s">
        <v>1882</v>
      </c>
      <c r="D247" s="30" t="s">
        <v>1504</v>
      </c>
      <c r="E247" s="30" t="s">
        <v>1502</v>
      </c>
      <c r="F247" s="45">
        <v>7900</v>
      </c>
      <c r="G247" s="45">
        <v>7800</v>
      </c>
      <c r="H247" s="45">
        <v>7800</v>
      </c>
      <c r="I247" s="45">
        <v>7900</v>
      </c>
      <c r="J247" s="45">
        <v>8000</v>
      </c>
      <c r="K247" s="45">
        <v>8100</v>
      </c>
      <c r="L247" s="45">
        <v>8200</v>
      </c>
      <c r="M247" s="45">
        <v>8200</v>
      </c>
      <c r="N247" s="30">
        <v>8100</v>
      </c>
      <c r="O247" s="30"/>
      <c r="P247" s="29"/>
      <c r="Q247" s="29"/>
      <c r="R247" s="29"/>
    </row>
    <row r="248" spans="1:18" ht="12">
      <c r="A248" s="28" t="s">
        <v>2340</v>
      </c>
      <c r="B248" s="30">
        <v>2010</v>
      </c>
      <c r="C248" s="30" t="s">
        <v>1882</v>
      </c>
      <c r="D248" s="30" t="s">
        <v>1504</v>
      </c>
      <c r="E248" s="30" t="s">
        <v>1505</v>
      </c>
      <c r="F248" s="45">
        <v>11100</v>
      </c>
      <c r="G248" s="45">
        <v>11000</v>
      </c>
      <c r="H248" s="45">
        <v>11000</v>
      </c>
      <c r="I248" s="45">
        <v>11100</v>
      </c>
      <c r="J248" s="45">
        <v>11200</v>
      </c>
      <c r="K248" s="45">
        <v>11300</v>
      </c>
      <c r="L248" s="45">
        <v>11300</v>
      </c>
      <c r="M248" s="45">
        <v>11300</v>
      </c>
      <c r="N248" s="30">
        <v>11100</v>
      </c>
      <c r="O248" s="30"/>
      <c r="P248" s="29"/>
      <c r="Q248" s="29"/>
      <c r="R248" s="29"/>
    </row>
    <row r="249" spans="1:18" ht="12">
      <c r="A249" s="28" t="s">
        <v>1405</v>
      </c>
      <c r="B249" s="30">
        <v>2010</v>
      </c>
      <c r="C249" s="30" t="s">
        <v>1882</v>
      </c>
      <c r="D249" s="30" t="s">
        <v>1504</v>
      </c>
      <c r="E249" s="30" t="s">
        <v>2129</v>
      </c>
      <c r="F249" s="45">
        <v>2400</v>
      </c>
      <c r="G249" s="45">
        <v>2400</v>
      </c>
      <c r="H249" s="45">
        <v>2400</v>
      </c>
      <c r="I249" s="45">
        <v>2400</v>
      </c>
      <c r="J249" s="45">
        <v>2500</v>
      </c>
      <c r="K249" s="45">
        <v>2600</v>
      </c>
      <c r="L249" s="45">
        <v>2500</v>
      </c>
      <c r="M249" s="45">
        <v>2500</v>
      </c>
      <c r="N249" s="30">
        <v>2500</v>
      </c>
      <c r="O249" s="30"/>
      <c r="P249" s="29"/>
      <c r="Q249" s="29"/>
      <c r="R249" s="29"/>
    </row>
    <row r="250" spans="1:18" ht="12">
      <c r="A250" s="28" t="s">
        <v>2341</v>
      </c>
      <c r="B250" s="30">
        <v>2010</v>
      </c>
      <c r="C250" s="30" t="s">
        <v>1882</v>
      </c>
      <c r="D250" s="30" t="s">
        <v>1504</v>
      </c>
      <c r="E250" s="30" t="s">
        <v>1510</v>
      </c>
      <c r="F250" s="45">
        <v>3900</v>
      </c>
      <c r="G250" s="45">
        <v>3800</v>
      </c>
      <c r="H250" s="45">
        <v>3900</v>
      </c>
      <c r="I250" s="45">
        <v>3900</v>
      </c>
      <c r="J250" s="45">
        <v>3900</v>
      </c>
      <c r="K250" s="45">
        <v>3900</v>
      </c>
      <c r="L250" s="45">
        <v>3900</v>
      </c>
      <c r="M250" s="45">
        <v>3900</v>
      </c>
      <c r="N250" s="30">
        <v>3900</v>
      </c>
      <c r="O250" s="30"/>
      <c r="P250" s="29"/>
      <c r="Q250" s="29"/>
      <c r="R250" s="29"/>
    </row>
    <row r="251" spans="1:18" ht="12">
      <c r="A251" s="28" t="s">
        <v>1406</v>
      </c>
      <c r="B251" s="30">
        <v>2010</v>
      </c>
      <c r="C251" s="30" t="s">
        <v>1882</v>
      </c>
      <c r="D251" s="30" t="s">
        <v>1504</v>
      </c>
      <c r="E251" s="30" t="s">
        <v>2130</v>
      </c>
      <c r="F251" s="45">
        <v>15600</v>
      </c>
      <c r="G251" s="45">
        <v>15600</v>
      </c>
      <c r="H251" s="45">
        <v>15600</v>
      </c>
      <c r="I251" s="45">
        <v>15700</v>
      </c>
      <c r="J251" s="45">
        <v>15700</v>
      </c>
      <c r="K251" s="45">
        <v>15600</v>
      </c>
      <c r="L251" s="45">
        <v>15600</v>
      </c>
      <c r="M251" s="45">
        <v>15700</v>
      </c>
      <c r="N251" s="30">
        <v>15600</v>
      </c>
      <c r="O251" s="30"/>
      <c r="P251" s="29"/>
      <c r="Q251" s="29"/>
      <c r="R251" s="29"/>
    </row>
    <row r="252" spans="1:18" ht="12">
      <c r="A252" s="28" t="s">
        <v>2342</v>
      </c>
      <c r="B252" s="30">
        <v>2010</v>
      </c>
      <c r="C252" s="30" t="s">
        <v>1882</v>
      </c>
      <c r="D252" s="30" t="s">
        <v>1504</v>
      </c>
      <c r="E252" s="30" t="s">
        <v>1514</v>
      </c>
      <c r="F252" s="45">
        <v>6600</v>
      </c>
      <c r="G252" s="45">
        <v>6600</v>
      </c>
      <c r="H252" s="45">
        <v>6700</v>
      </c>
      <c r="I252" s="45">
        <v>6900</v>
      </c>
      <c r="J252" s="45">
        <v>7300</v>
      </c>
      <c r="K252" s="45">
        <v>7500</v>
      </c>
      <c r="L252" s="45">
        <v>7600</v>
      </c>
      <c r="M252" s="45">
        <v>7600</v>
      </c>
      <c r="N252" s="30">
        <v>7500</v>
      </c>
      <c r="O252" s="30"/>
      <c r="P252" s="29"/>
      <c r="Q252" s="29"/>
      <c r="R252" s="29"/>
    </row>
    <row r="253" spans="1:18" ht="12">
      <c r="A253" s="28" t="s">
        <v>1407</v>
      </c>
      <c r="B253" s="28">
        <v>2010</v>
      </c>
      <c r="C253" s="28" t="s">
        <v>1882</v>
      </c>
      <c r="D253" s="30" t="s">
        <v>1504</v>
      </c>
      <c r="E253" s="30" t="s">
        <v>2131</v>
      </c>
      <c r="F253" s="45">
        <v>10200</v>
      </c>
      <c r="G253" s="45">
        <v>10400</v>
      </c>
      <c r="H253" s="45">
        <v>10300</v>
      </c>
      <c r="I253" s="45">
        <v>10500</v>
      </c>
      <c r="J253" s="45">
        <v>10600</v>
      </c>
      <c r="K253" s="45">
        <v>10600</v>
      </c>
      <c r="L253" s="45">
        <v>10700</v>
      </c>
      <c r="M253" s="45">
        <v>10700</v>
      </c>
      <c r="N253" s="30">
        <v>10600</v>
      </c>
      <c r="O253" s="30"/>
      <c r="P253" s="29"/>
      <c r="Q253" s="29"/>
      <c r="R253" s="29"/>
    </row>
    <row r="254" spans="1:18" ht="12">
      <c r="A254" s="28" t="s">
        <v>2343</v>
      </c>
      <c r="B254" s="30">
        <v>2010</v>
      </c>
      <c r="C254" s="30" t="s">
        <v>1882</v>
      </c>
      <c r="D254" s="30" t="s">
        <v>1504</v>
      </c>
      <c r="E254" s="30" t="s">
        <v>1516</v>
      </c>
      <c r="F254" s="45">
        <v>10200</v>
      </c>
      <c r="G254" s="45">
        <v>11200</v>
      </c>
      <c r="H254" s="45">
        <v>11100</v>
      </c>
      <c r="I254" s="45">
        <v>11300</v>
      </c>
      <c r="J254" s="45">
        <v>11300</v>
      </c>
      <c r="K254" s="45">
        <v>10300</v>
      </c>
      <c r="L254" s="45">
        <v>9400</v>
      </c>
      <c r="M254" s="45">
        <v>9200</v>
      </c>
      <c r="N254" s="30">
        <v>10600</v>
      </c>
      <c r="O254" s="30"/>
      <c r="P254" s="29"/>
      <c r="Q254" s="29"/>
      <c r="R254" s="29"/>
    </row>
    <row r="255" spans="1:18" ht="12">
      <c r="A255" s="28" t="s">
        <v>1408</v>
      </c>
      <c r="B255" s="30">
        <v>2010</v>
      </c>
      <c r="C255" s="30" t="s">
        <v>1882</v>
      </c>
      <c r="D255" s="30" t="s">
        <v>1504</v>
      </c>
      <c r="E255" s="30" t="s">
        <v>2132</v>
      </c>
      <c r="F255" s="45">
        <v>500</v>
      </c>
      <c r="G255" s="45">
        <v>500</v>
      </c>
      <c r="H255" s="45">
        <v>500</v>
      </c>
      <c r="I255" s="45">
        <v>600</v>
      </c>
      <c r="J255" s="45">
        <v>600</v>
      </c>
      <c r="K255" s="45">
        <v>600</v>
      </c>
      <c r="L255" s="45">
        <v>600</v>
      </c>
      <c r="M255" s="45">
        <v>500</v>
      </c>
      <c r="N255" s="30">
        <v>500</v>
      </c>
      <c r="O255" s="30"/>
      <c r="P255" s="29"/>
      <c r="Q255" s="29"/>
      <c r="R255" s="29"/>
    </row>
    <row r="256" spans="1:18" ht="12">
      <c r="A256" s="28" t="s">
        <v>1409</v>
      </c>
      <c r="B256" s="30">
        <v>2010</v>
      </c>
      <c r="C256" s="30" t="s">
        <v>1882</v>
      </c>
      <c r="D256" s="30" t="s">
        <v>1504</v>
      </c>
      <c r="E256" s="10" t="s">
        <v>2133</v>
      </c>
      <c r="F256" s="45">
        <v>1700</v>
      </c>
      <c r="G256" s="45">
        <v>2400</v>
      </c>
      <c r="H256" s="45">
        <v>2400</v>
      </c>
      <c r="I256" s="45">
        <v>2400</v>
      </c>
      <c r="J256" s="45">
        <v>2500</v>
      </c>
      <c r="K256" s="45">
        <v>1700</v>
      </c>
      <c r="L256" s="45">
        <v>1700</v>
      </c>
      <c r="M256" s="45">
        <v>1600</v>
      </c>
      <c r="N256" s="30">
        <v>2200</v>
      </c>
      <c r="O256" s="30"/>
      <c r="P256" s="29"/>
      <c r="Q256" s="29"/>
      <c r="R256" s="29"/>
    </row>
    <row r="257" spans="1:18" ht="12">
      <c r="A257" s="28" t="s">
        <v>1410</v>
      </c>
      <c r="B257" s="30">
        <v>2010</v>
      </c>
      <c r="C257" s="30" t="s">
        <v>1882</v>
      </c>
      <c r="D257" s="30" t="s">
        <v>1504</v>
      </c>
      <c r="E257" s="30" t="s">
        <v>2134</v>
      </c>
      <c r="F257" s="45">
        <v>8000</v>
      </c>
      <c r="G257" s="45">
        <v>8300</v>
      </c>
      <c r="H257" s="45">
        <v>8200</v>
      </c>
      <c r="I257" s="45">
        <v>8300</v>
      </c>
      <c r="J257" s="45">
        <v>8200</v>
      </c>
      <c r="K257" s="45">
        <v>8000</v>
      </c>
      <c r="L257" s="45">
        <v>7100</v>
      </c>
      <c r="M257" s="45">
        <v>7100</v>
      </c>
      <c r="N257" s="30">
        <v>7900</v>
      </c>
      <c r="O257" s="30"/>
      <c r="P257" s="29"/>
      <c r="Q257" s="29"/>
      <c r="R257" s="29"/>
    </row>
    <row r="258" spans="1:18" ht="12">
      <c r="A258" s="28" t="s">
        <v>2344</v>
      </c>
      <c r="B258" s="30">
        <v>2010</v>
      </c>
      <c r="C258" s="30" t="s">
        <v>1903</v>
      </c>
      <c r="D258" s="28" t="s">
        <v>2027</v>
      </c>
      <c r="E258" s="10" t="s">
        <v>1491</v>
      </c>
      <c r="F258" s="45">
        <v>327000</v>
      </c>
      <c r="G258" s="45">
        <v>327800</v>
      </c>
      <c r="H258" s="45">
        <v>328600</v>
      </c>
      <c r="I258" s="45">
        <v>334500</v>
      </c>
      <c r="J258" s="45">
        <v>338100</v>
      </c>
      <c r="K258" s="45">
        <v>338300</v>
      </c>
      <c r="L258" s="45">
        <v>336300</v>
      </c>
      <c r="M258" s="45">
        <v>336800</v>
      </c>
      <c r="N258" s="30">
        <v>337200</v>
      </c>
      <c r="O258" s="30"/>
      <c r="P258" s="29"/>
      <c r="Q258" s="29"/>
      <c r="R258" s="29"/>
    </row>
    <row r="259" spans="1:18" ht="12">
      <c r="A259" s="28" t="s">
        <v>2345</v>
      </c>
      <c r="B259" s="30">
        <v>2010</v>
      </c>
      <c r="C259" s="30" t="s">
        <v>1903</v>
      </c>
      <c r="D259" s="28" t="s">
        <v>2027</v>
      </c>
      <c r="E259" s="30" t="s">
        <v>1495</v>
      </c>
      <c r="F259" s="45">
        <v>244000</v>
      </c>
      <c r="G259" s="45">
        <v>243900</v>
      </c>
      <c r="H259" s="45">
        <v>244400</v>
      </c>
      <c r="I259" s="45">
        <v>247600</v>
      </c>
      <c r="J259" s="45">
        <v>251200</v>
      </c>
      <c r="K259" s="45">
        <v>254900</v>
      </c>
      <c r="L259" s="45">
        <v>256100</v>
      </c>
      <c r="M259" s="45">
        <v>256400</v>
      </c>
      <c r="N259" s="30">
        <v>253600</v>
      </c>
      <c r="O259" s="30"/>
      <c r="P259" s="29"/>
      <c r="Q259" s="29"/>
      <c r="R259" s="29"/>
    </row>
    <row r="260" spans="1:18" ht="12">
      <c r="A260" s="28" t="s">
        <v>2346</v>
      </c>
      <c r="B260" s="30">
        <v>2010</v>
      </c>
      <c r="C260" s="30" t="s">
        <v>1903</v>
      </c>
      <c r="D260" s="28" t="s">
        <v>2027</v>
      </c>
      <c r="E260" s="30" t="s">
        <v>1498</v>
      </c>
      <c r="F260" s="45">
        <v>37500</v>
      </c>
      <c r="G260" s="45">
        <v>37200</v>
      </c>
      <c r="H260" s="45">
        <v>37600</v>
      </c>
      <c r="I260" s="45">
        <v>39000</v>
      </c>
      <c r="J260" s="45">
        <v>40200</v>
      </c>
      <c r="K260" s="45">
        <v>41300</v>
      </c>
      <c r="L260" s="45">
        <v>41700</v>
      </c>
      <c r="M260" s="45">
        <v>41600</v>
      </c>
      <c r="N260" s="30">
        <v>40600</v>
      </c>
      <c r="O260" s="30"/>
      <c r="P260" s="29"/>
      <c r="Q260" s="29"/>
      <c r="R260" s="29"/>
    </row>
    <row r="261" spans="1:18" ht="12">
      <c r="A261" s="28" t="s">
        <v>1411</v>
      </c>
      <c r="B261" s="30">
        <v>2010</v>
      </c>
      <c r="C261" s="30" t="s">
        <v>1903</v>
      </c>
      <c r="D261" s="28" t="s">
        <v>2027</v>
      </c>
      <c r="E261" s="30" t="s">
        <v>2127</v>
      </c>
      <c r="F261" s="45">
        <v>289500</v>
      </c>
      <c r="G261" s="45">
        <v>290600</v>
      </c>
      <c r="H261" s="45">
        <v>291000</v>
      </c>
      <c r="I261" s="45">
        <v>295500</v>
      </c>
      <c r="J261" s="45">
        <v>297900</v>
      </c>
      <c r="K261" s="45">
        <v>297000</v>
      </c>
      <c r="L261" s="45">
        <v>294600</v>
      </c>
      <c r="M261" s="45">
        <v>295200</v>
      </c>
      <c r="N261" s="30">
        <v>296600</v>
      </c>
      <c r="O261" s="30"/>
      <c r="P261" s="29"/>
      <c r="Q261" s="29"/>
      <c r="R261" s="29"/>
    </row>
    <row r="262" spans="1:18" ht="12">
      <c r="A262" s="28" t="s">
        <v>1412</v>
      </c>
      <c r="B262" s="30">
        <v>2010</v>
      </c>
      <c r="C262" s="30" t="s">
        <v>1903</v>
      </c>
      <c r="D262" s="28" t="s">
        <v>2027</v>
      </c>
      <c r="E262" s="30" t="s">
        <v>2128</v>
      </c>
      <c r="F262" s="45">
        <v>10600</v>
      </c>
      <c r="G262" s="45">
        <v>10500</v>
      </c>
      <c r="H262" s="45">
        <v>10800</v>
      </c>
      <c r="I262" s="45">
        <v>12000</v>
      </c>
      <c r="J262" s="45">
        <v>13000</v>
      </c>
      <c r="K262" s="45">
        <v>13600</v>
      </c>
      <c r="L262" s="45">
        <v>13800</v>
      </c>
      <c r="M262" s="45">
        <v>13600</v>
      </c>
      <c r="N262" s="30">
        <v>12900</v>
      </c>
      <c r="O262" s="30"/>
      <c r="P262" s="29"/>
      <c r="Q262" s="29"/>
      <c r="R262" s="29"/>
    </row>
    <row r="263" spans="1:18" ht="12">
      <c r="A263" s="28" t="s">
        <v>2347</v>
      </c>
      <c r="B263" s="30">
        <v>2010</v>
      </c>
      <c r="C263" s="30" t="s">
        <v>1903</v>
      </c>
      <c r="D263" s="28" t="s">
        <v>2027</v>
      </c>
      <c r="E263" s="30" t="s">
        <v>1502</v>
      </c>
      <c r="F263" s="45">
        <v>26900</v>
      </c>
      <c r="G263" s="45">
        <v>26700</v>
      </c>
      <c r="H263" s="45">
        <v>26800</v>
      </c>
      <c r="I263" s="45">
        <v>27000</v>
      </c>
      <c r="J263" s="45">
        <v>27200</v>
      </c>
      <c r="K263" s="45">
        <v>27700</v>
      </c>
      <c r="L263" s="45">
        <v>27900</v>
      </c>
      <c r="M263" s="45">
        <v>28000</v>
      </c>
      <c r="N263" s="30">
        <v>27700</v>
      </c>
      <c r="O263" s="30"/>
      <c r="P263" s="29"/>
      <c r="Q263" s="29"/>
      <c r="R263" s="29"/>
    </row>
    <row r="264" spans="1:18" ht="12">
      <c r="A264" s="28" t="s">
        <v>2348</v>
      </c>
      <c r="B264" s="30">
        <v>2010</v>
      </c>
      <c r="C264" s="30" t="s">
        <v>1903</v>
      </c>
      <c r="D264" s="28" t="s">
        <v>2027</v>
      </c>
      <c r="E264" s="30" t="s">
        <v>1505</v>
      </c>
      <c r="F264" s="45">
        <v>47000</v>
      </c>
      <c r="G264" s="45">
        <v>46000</v>
      </c>
      <c r="H264" s="45">
        <v>45700</v>
      </c>
      <c r="I264" s="45">
        <v>45900</v>
      </c>
      <c r="J264" s="45">
        <v>46300</v>
      </c>
      <c r="K264" s="45">
        <v>47000</v>
      </c>
      <c r="L264" s="45">
        <v>47200</v>
      </c>
      <c r="M264" s="45">
        <v>47300</v>
      </c>
      <c r="N264" s="30">
        <v>46700</v>
      </c>
      <c r="O264" s="30"/>
      <c r="P264" s="29"/>
      <c r="Q264" s="29"/>
      <c r="R264" s="29"/>
    </row>
    <row r="265" spans="1:18" ht="12">
      <c r="A265" s="28" t="s">
        <v>1413</v>
      </c>
      <c r="B265" s="30">
        <v>2010</v>
      </c>
      <c r="C265" s="30" t="s">
        <v>1903</v>
      </c>
      <c r="D265" s="28" t="s">
        <v>2027</v>
      </c>
      <c r="E265" s="30" t="s">
        <v>2129</v>
      </c>
      <c r="F265" s="45">
        <v>7600</v>
      </c>
      <c r="G265" s="45">
        <v>7500</v>
      </c>
      <c r="H265" s="45">
        <v>7500</v>
      </c>
      <c r="I265" s="45">
        <v>7600</v>
      </c>
      <c r="J265" s="45">
        <v>7800</v>
      </c>
      <c r="K265" s="45">
        <v>7900</v>
      </c>
      <c r="L265" s="45">
        <v>7700</v>
      </c>
      <c r="M265" s="45">
        <v>7800</v>
      </c>
      <c r="N265" s="30">
        <v>7800</v>
      </c>
      <c r="O265" s="30"/>
      <c r="P265" s="29"/>
      <c r="Q265" s="29"/>
      <c r="R265" s="29"/>
    </row>
    <row r="266" spans="1:18" ht="12">
      <c r="A266" s="28" t="s">
        <v>2349</v>
      </c>
      <c r="B266" s="30">
        <v>2010</v>
      </c>
      <c r="C266" s="30" t="s">
        <v>1903</v>
      </c>
      <c r="D266" s="28" t="s">
        <v>2027</v>
      </c>
      <c r="E266" s="30" t="s">
        <v>1510</v>
      </c>
      <c r="F266" s="45">
        <v>26200</v>
      </c>
      <c r="G266" s="45">
        <v>26200</v>
      </c>
      <c r="H266" s="45">
        <v>26100</v>
      </c>
      <c r="I266" s="45">
        <v>26300</v>
      </c>
      <c r="J266" s="45">
        <v>26300</v>
      </c>
      <c r="K266" s="45">
        <v>26300</v>
      </c>
      <c r="L266" s="45">
        <v>26300</v>
      </c>
      <c r="M266" s="45">
        <v>26300</v>
      </c>
      <c r="N266" s="30">
        <v>26000</v>
      </c>
      <c r="O266" s="30"/>
      <c r="P266" s="29"/>
      <c r="Q266" s="29"/>
      <c r="R266" s="29"/>
    </row>
    <row r="267" spans="1:18" ht="12">
      <c r="A267" s="28" t="s">
        <v>1414</v>
      </c>
      <c r="B267" s="30">
        <v>2010</v>
      </c>
      <c r="C267" s="30" t="s">
        <v>1903</v>
      </c>
      <c r="D267" s="28" t="s">
        <v>2027</v>
      </c>
      <c r="E267" s="30" t="s">
        <v>2130</v>
      </c>
      <c r="F267" s="45">
        <v>38900</v>
      </c>
      <c r="G267" s="45">
        <v>39100</v>
      </c>
      <c r="H267" s="45">
        <v>39200</v>
      </c>
      <c r="I267" s="45">
        <v>39200</v>
      </c>
      <c r="J267" s="45">
        <v>39500</v>
      </c>
      <c r="K267" s="45">
        <v>39700</v>
      </c>
      <c r="L267" s="45">
        <v>39600</v>
      </c>
      <c r="M267" s="45">
        <v>39600</v>
      </c>
      <c r="N267" s="30">
        <v>39700</v>
      </c>
      <c r="O267" s="30"/>
      <c r="P267" s="29"/>
      <c r="Q267" s="29"/>
      <c r="R267" s="29"/>
    </row>
    <row r="268" spans="1:18" ht="12">
      <c r="A268" s="28" t="s">
        <v>2350</v>
      </c>
      <c r="B268" s="30">
        <v>2010</v>
      </c>
      <c r="C268" s="30" t="s">
        <v>1903</v>
      </c>
      <c r="D268" s="28" t="s">
        <v>2027</v>
      </c>
      <c r="E268" s="30" t="s">
        <v>1514</v>
      </c>
      <c r="F268" s="29">
        <v>27700</v>
      </c>
      <c r="G268" s="29">
        <v>27900</v>
      </c>
      <c r="H268" s="29">
        <v>28100</v>
      </c>
      <c r="I268" s="29">
        <v>29000</v>
      </c>
      <c r="J268" s="29">
        <v>30300</v>
      </c>
      <c r="K268" s="29">
        <v>31600</v>
      </c>
      <c r="L268" s="29">
        <v>31900</v>
      </c>
      <c r="M268" s="29">
        <v>32000</v>
      </c>
      <c r="N268" s="29">
        <v>31200</v>
      </c>
      <c r="O268" s="29"/>
      <c r="P268" s="29"/>
      <c r="Q268" s="29"/>
      <c r="R268" s="29"/>
    </row>
    <row r="269" spans="1:18" ht="12">
      <c r="A269" s="28" t="s">
        <v>1415</v>
      </c>
      <c r="B269" s="30">
        <v>2010</v>
      </c>
      <c r="C269" s="30" t="s">
        <v>1903</v>
      </c>
      <c r="D269" s="28" t="s">
        <v>2027</v>
      </c>
      <c r="E269" s="30" t="s">
        <v>2131</v>
      </c>
      <c r="F269" s="45">
        <v>59100</v>
      </c>
      <c r="G269" s="45">
        <v>60000</v>
      </c>
      <c r="H269" s="45">
        <v>60200</v>
      </c>
      <c r="I269" s="45">
        <v>60600</v>
      </c>
      <c r="J269" s="45">
        <v>60800</v>
      </c>
      <c r="K269" s="45">
        <v>61100</v>
      </c>
      <c r="L269" s="45">
        <v>61700</v>
      </c>
      <c r="M269" s="45">
        <v>61800</v>
      </c>
      <c r="N269" s="30">
        <v>61600</v>
      </c>
      <c r="O269" s="30"/>
      <c r="P269" s="29"/>
      <c r="Q269" s="29"/>
      <c r="R269" s="29"/>
    </row>
    <row r="270" spans="1:18" ht="12">
      <c r="A270" s="28" t="s">
        <v>2351</v>
      </c>
      <c r="B270" s="28">
        <v>2010</v>
      </c>
      <c r="C270" s="28" t="s">
        <v>1903</v>
      </c>
      <c r="D270" s="28" t="s">
        <v>2027</v>
      </c>
      <c r="E270" s="30" t="s">
        <v>1516</v>
      </c>
      <c r="F270" s="45">
        <v>83000</v>
      </c>
      <c r="G270" s="45">
        <v>83900</v>
      </c>
      <c r="H270" s="45">
        <v>84200</v>
      </c>
      <c r="I270" s="45">
        <v>86900</v>
      </c>
      <c r="J270" s="45">
        <v>86900</v>
      </c>
      <c r="K270" s="45">
        <v>83400</v>
      </c>
      <c r="L270" s="45">
        <v>80200</v>
      </c>
      <c r="M270" s="45">
        <v>80400</v>
      </c>
      <c r="N270" s="30">
        <v>83600</v>
      </c>
      <c r="O270" s="30"/>
      <c r="P270" s="29"/>
      <c r="Q270" s="29"/>
      <c r="R270" s="29"/>
    </row>
    <row r="271" spans="1:18" ht="12">
      <c r="A271" s="28" t="s">
        <v>1416</v>
      </c>
      <c r="B271" s="30">
        <v>2010</v>
      </c>
      <c r="C271" s="30" t="s">
        <v>1903</v>
      </c>
      <c r="D271" s="28" t="s">
        <v>2027</v>
      </c>
      <c r="E271" s="30" t="s">
        <v>2132</v>
      </c>
      <c r="F271" s="45">
        <v>5200</v>
      </c>
      <c r="G271" s="45">
        <v>5100</v>
      </c>
      <c r="H271" s="45">
        <v>5200</v>
      </c>
      <c r="I271" s="45">
        <v>5400</v>
      </c>
      <c r="J271" s="45">
        <v>5800</v>
      </c>
      <c r="K271" s="45">
        <v>5600</v>
      </c>
      <c r="L271" s="45">
        <v>5400</v>
      </c>
      <c r="M271" s="45">
        <v>5200</v>
      </c>
      <c r="N271" s="30">
        <v>5100</v>
      </c>
      <c r="O271" s="30"/>
      <c r="P271" s="29"/>
      <c r="Q271" s="29"/>
      <c r="R271" s="29"/>
    </row>
    <row r="272" spans="1:18" ht="12">
      <c r="A272" s="28" t="s">
        <v>1417</v>
      </c>
      <c r="B272" s="30">
        <v>2010</v>
      </c>
      <c r="C272" s="30" t="s">
        <v>1903</v>
      </c>
      <c r="D272" s="28" t="s">
        <v>2027</v>
      </c>
      <c r="E272" s="10" t="s">
        <v>2133</v>
      </c>
      <c r="F272" s="45">
        <v>49800</v>
      </c>
      <c r="G272" s="45">
        <v>50400</v>
      </c>
      <c r="H272" s="45">
        <v>50700</v>
      </c>
      <c r="I272" s="45">
        <v>52400</v>
      </c>
      <c r="J272" s="45">
        <v>51800</v>
      </c>
      <c r="K272" s="45">
        <v>47900</v>
      </c>
      <c r="L272" s="45">
        <v>47900</v>
      </c>
      <c r="M272" s="45">
        <v>48100</v>
      </c>
      <c r="N272" s="30">
        <v>50900</v>
      </c>
      <c r="O272" s="30"/>
      <c r="P272" s="29"/>
      <c r="Q272" s="29"/>
      <c r="R272" s="29"/>
    </row>
    <row r="273" spans="1:18" ht="12">
      <c r="A273" s="28" t="s">
        <v>1418</v>
      </c>
      <c r="B273" s="30">
        <v>2010</v>
      </c>
      <c r="C273" s="30" t="s">
        <v>1903</v>
      </c>
      <c r="D273" s="28" t="s">
        <v>2027</v>
      </c>
      <c r="E273" s="30" t="s">
        <v>2134</v>
      </c>
      <c r="F273" s="45">
        <v>28000</v>
      </c>
      <c r="G273" s="45">
        <v>28400</v>
      </c>
      <c r="H273" s="45">
        <v>28300</v>
      </c>
      <c r="I273" s="45">
        <v>29100</v>
      </c>
      <c r="J273" s="45">
        <v>29300</v>
      </c>
      <c r="K273" s="45">
        <v>29900</v>
      </c>
      <c r="L273" s="45">
        <v>26900</v>
      </c>
      <c r="M273" s="45">
        <v>27100</v>
      </c>
      <c r="N273" s="30">
        <v>27600</v>
      </c>
      <c r="O273" s="30"/>
      <c r="P273" s="29"/>
      <c r="Q273" s="29"/>
      <c r="R273" s="29"/>
    </row>
    <row r="274" spans="1:18" ht="12">
      <c r="A274" s="28" t="s">
        <v>1729</v>
      </c>
      <c r="B274" s="30">
        <v>2010</v>
      </c>
      <c r="C274" s="30" t="s">
        <v>1904</v>
      </c>
      <c r="D274" s="30"/>
      <c r="E274" s="10" t="s">
        <v>1491</v>
      </c>
      <c r="F274" s="45">
        <v>782600</v>
      </c>
      <c r="G274" s="45">
        <v>783500</v>
      </c>
      <c r="H274" s="45">
        <v>783300</v>
      </c>
      <c r="I274" s="45">
        <v>793800</v>
      </c>
      <c r="J274" s="45">
        <v>799300</v>
      </c>
      <c r="K274" s="45">
        <v>801800</v>
      </c>
      <c r="L274" s="45">
        <v>797300</v>
      </c>
      <c r="M274" s="45">
        <v>799600</v>
      </c>
      <c r="N274" s="30">
        <v>798400</v>
      </c>
      <c r="O274" s="30"/>
      <c r="P274" s="29"/>
      <c r="Q274" s="29"/>
      <c r="R274" s="29"/>
    </row>
    <row r="275" spans="1:18" ht="12">
      <c r="A275" s="28" t="s">
        <v>1730</v>
      </c>
      <c r="B275" s="30">
        <v>2010</v>
      </c>
      <c r="C275" s="30" t="s">
        <v>1904</v>
      </c>
      <c r="D275" s="30"/>
      <c r="E275" s="30" t="s">
        <v>1495</v>
      </c>
      <c r="F275" s="45">
        <v>688000</v>
      </c>
      <c r="G275" s="45">
        <v>687800</v>
      </c>
      <c r="H275" s="45">
        <v>687800</v>
      </c>
      <c r="I275" s="45">
        <v>697400</v>
      </c>
      <c r="J275" s="45">
        <v>701500</v>
      </c>
      <c r="K275" s="45">
        <v>705900</v>
      </c>
      <c r="L275" s="45">
        <v>707800</v>
      </c>
      <c r="M275" s="45">
        <v>710900</v>
      </c>
      <c r="N275" s="30">
        <v>705600</v>
      </c>
      <c r="O275" s="30"/>
      <c r="P275" s="29"/>
      <c r="Q275" s="29"/>
      <c r="R275" s="29"/>
    </row>
    <row r="276" spans="1:18" ht="12">
      <c r="A276" s="28" t="s">
        <v>1731</v>
      </c>
      <c r="B276" s="30">
        <v>2010</v>
      </c>
      <c r="C276" s="30" t="s">
        <v>1904</v>
      </c>
      <c r="D276" s="30"/>
      <c r="E276" s="30" t="s">
        <v>1498</v>
      </c>
      <c r="F276" s="45">
        <v>132300</v>
      </c>
      <c r="G276" s="45">
        <v>132600</v>
      </c>
      <c r="H276" s="45">
        <v>131600</v>
      </c>
      <c r="I276" s="45">
        <v>135100</v>
      </c>
      <c r="J276" s="45">
        <v>137000</v>
      </c>
      <c r="K276" s="45">
        <v>139400</v>
      </c>
      <c r="L276" s="45">
        <v>140800</v>
      </c>
      <c r="M276" s="45">
        <v>141600</v>
      </c>
      <c r="N276" s="30">
        <v>140200</v>
      </c>
      <c r="O276" s="30"/>
      <c r="P276" s="29"/>
      <c r="Q276" s="29"/>
      <c r="R276" s="29"/>
    </row>
    <row r="277" spans="1:18" ht="12">
      <c r="A277" s="28" t="s">
        <v>1419</v>
      </c>
      <c r="B277" s="30">
        <v>2010</v>
      </c>
      <c r="C277" s="30" t="s">
        <v>1904</v>
      </c>
      <c r="D277" s="30"/>
      <c r="E277" s="30" t="s">
        <v>2127</v>
      </c>
      <c r="F277" s="45">
        <v>650300</v>
      </c>
      <c r="G277" s="45">
        <v>650900</v>
      </c>
      <c r="H277" s="45">
        <v>651700</v>
      </c>
      <c r="I277" s="45">
        <v>658700</v>
      </c>
      <c r="J277" s="45">
        <v>662300</v>
      </c>
      <c r="K277" s="45">
        <v>662400</v>
      </c>
      <c r="L277" s="45">
        <v>656500</v>
      </c>
      <c r="M277" s="45">
        <v>658000</v>
      </c>
      <c r="N277" s="30">
        <v>658200</v>
      </c>
      <c r="O277" s="30"/>
      <c r="P277" s="29"/>
      <c r="Q277" s="29"/>
      <c r="R277" s="29"/>
    </row>
    <row r="278" spans="1:18" ht="12">
      <c r="A278" s="28" t="s">
        <v>1420</v>
      </c>
      <c r="B278" s="30">
        <v>2010</v>
      </c>
      <c r="C278" s="30" t="s">
        <v>1904</v>
      </c>
      <c r="D278" s="30"/>
      <c r="E278" s="30" t="s">
        <v>2128</v>
      </c>
      <c r="F278" s="45">
        <v>22700</v>
      </c>
      <c r="G278" s="45">
        <v>22800</v>
      </c>
      <c r="H278" s="45">
        <v>23000</v>
      </c>
      <c r="I278" s="45">
        <v>25200</v>
      </c>
      <c r="J278" s="45">
        <v>26900</v>
      </c>
      <c r="K278" s="45">
        <v>28800</v>
      </c>
      <c r="L278" s="45">
        <v>29600</v>
      </c>
      <c r="M278" s="45">
        <v>29900</v>
      </c>
      <c r="N278" s="30">
        <v>28600</v>
      </c>
      <c r="O278" s="30"/>
      <c r="P278" s="29"/>
      <c r="Q278" s="29"/>
      <c r="R278" s="29"/>
    </row>
    <row r="279" spans="1:18" ht="12">
      <c r="A279" s="28" t="s">
        <v>1732</v>
      </c>
      <c r="B279" s="30">
        <v>2010</v>
      </c>
      <c r="C279" s="30" t="s">
        <v>1904</v>
      </c>
      <c r="D279" s="30"/>
      <c r="E279" s="30" t="s">
        <v>1502</v>
      </c>
      <c r="F279" s="45">
        <v>109600</v>
      </c>
      <c r="G279" s="45">
        <v>109800</v>
      </c>
      <c r="H279" s="45">
        <v>108600</v>
      </c>
      <c r="I279" s="45">
        <v>109900</v>
      </c>
      <c r="J279" s="45">
        <v>110100</v>
      </c>
      <c r="K279" s="45">
        <v>110600</v>
      </c>
      <c r="L279" s="45">
        <v>111200</v>
      </c>
      <c r="M279" s="45">
        <v>111700</v>
      </c>
      <c r="N279" s="30">
        <v>111600</v>
      </c>
      <c r="O279" s="30"/>
      <c r="P279" s="29"/>
      <c r="Q279" s="29"/>
      <c r="R279" s="29"/>
    </row>
    <row r="280" spans="1:18" ht="12">
      <c r="A280" s="28" t="s">
        <v>1733</v>
      </c>
      <c r="B280" s="30">
        <v>2010</v>
      </c>
      <c r="C280" s="30" t="s">
        <v>1904</v>
      </c>
      <c r="D280" s="30"/>
      <c r="E280" s="30" t="s">
        <v>1505</v>
      </c>
      <c r="F280" s="45">
        <v>110100</v>
      </c>
      <c r="G280" s="45">
        <v>108500</v>
      </c>
      <c r="H280" s="45">
        <v>108400</v>
      </c>
      <c r="I280" s="45">
        <v>107700</v>
      </c>
      <c r="J280" s="45">
        <v>107400</v>
      </c>
      <c r="K280" s="45">
        <v>108400</v>
      </c>
      <c r="L280" s="45">
        <v>108800</v>
      </c>
      <c r="M280" s="45">
        <v>108700</v>
      </c>
      <c r="N280" s="30">
        <v>106400</v>
      </c>
      <c r="O280" s="30"/>
      <c r="P280" s="29"/>
      <c r="Q280" s="29"/>
      <c r="R280" s="29"/>
    </row>
    <row r="281" spans="1:18" ht="12">
      <c r="A281" s="28" t="s">
        <v>1421</v>
      </c>
      <c r="B281" s="30">
        <v>2010</v>
      </c>
      <c r="C281" s="30" t="s">
        <v>1904</v>
      </c>
      <c r="D281" s="30"/>
      <c r="E281" s="30" t="s">
        <v>2129</v>
      </c>
      <c r="F281" s="45">
        <v>26500</v>
      </c>
      <c r="G281" s="45">
        <v>26100</v>
      </c>
      <c r="H281" s="45">
        <v>26200</v>
      </c>
      <c r="I281" s="45">
        <v>26400</v>
      </c>
      <c r="J281" s="45">
        <v>27200</v>
      </c>
      <c r="K281" s="45">
        <v>27500</v>
      </c>
      <c r="L281" s="45">
        <v>26700</v>
      </c>
      <c r="M281" s="45">
        <v>26800</v>
      </c>
      <c r="N281" s="30">
        <v>27100</v>
      </c>
      <c r="O281" s="30"/>
      <c r="P281" s="29"/>
      <c r="Q281" s="29"/>
      <c r="R281" s="29"/>
    </row>
    <row r="282" spans="1:18" ht="12">
      <c r="A282" s="28" t="s">
        <v>1734</v>
      </c>
      <c r="B282" s="30">
        <v>2010</v>
      </c>
      <c r="C282" s="30" t="s">
        <v>1904</v>
      </c>
      <c r="D282" s="30"/>
      <c r="E282" s="30" t="s">
        <v>1510</v>
      </c>
      <c r="F282" s="45">
        <v>54800</v>
      </c>
      <c r="G282" s="45">
        <v>54400</v>
      </c>
      <c r="H282" s="45">
        <v>54800</v>
      </c>
      <c r="I282" s="45">
        <v>54600</v>
      </c>
      <c r="J282" s="45">
        <v>54500</v>
      </c>
      <c r="K282" s="45">
        <v>54800</v>
      </c>
      <c r="L282" s="45">
        <v>54600</v>
      </c>
      <c r="M282" s="45">
        <v>54200</v>
      </c>
      <c r="N282" s="30">
        <v>53300</v>
      </c>
      <c r="O282" s="30"/>
      <c r="P282" s="29"/>
      <c r="Q282" s="29"/>
      <c r="R282" s="29"/>
    </row>
    <row r="283" spans="1:18" ht="12">
      <c r="A283" s="28" t="s">
        <v>1422</v>
      </c>
      <c r="B283" s="30">
        <v>2010</v>
      </c>
      <c r="C283" s="30" t="s">
        <v>1904</v>
      </c>
      <c r="D283" s="30"/>
      <c r="E283" s="30" t="s">
        <v>2130</v>
      </c>
      <c r="F283" s="45">
        <v>145300</v>
      </c>
      <c r="G283" s="45">
        <v>146000</v>
      </c>
      <c r="H283" s="45">
        <v>146500</v>
      </c>
      <c r="I283" s="45">
        <v>146900</v>
      </c>
      <c r="J283" s="45">
        <v>147000</v>
      </c>
      <c r="K283" s="45">
        <v>146000</v>
      </c>
      <c r="L283" s="45">
        <v>144600</v>
      </c>
      <c r="M283" s="45">
        <v>144400</v>
      </c>
      <c r="N283" s="30">
        <v>146700</v>
      </c>
      <c r="O283" s="30"/>
      <c r="P283" s="29"/>
      <c r="Q283" s="29"/>
      <c r="R283" s="29"/>
    </row>
    <row r="284" spans="1:18" ht="12">
      <c r="A284" s="28" t="s">
        <v>1735</v>
      </c>
      <c r="B284" s="30">
        <v>2010</v>
      </c>
      <c r="C284" s="30" t="s">
        <v>1904</v>
      </c>
      <c r="D284" s="30"/>
      <c r="E284" s="30" t="s">
        <v>1514</v>
      </c>
      <c r="F284" s="29">
        <v>67300</v>
      </c>
      <c r="G284" s="29">
        <v>67200</v>
      </c>
      <c r="H284" s="29">
        <v>68200</v>
      </c>
      <c r="I284" s="29">
        <v>70500</v>
      </c>
      <c r="J284" s="29">
        <v>71800</v>
      </c>
      <c r="K284" s="29">
        <v>72200</v>
      </c>
      <c r="L284" s="29">
        <v>74400</v>
      </c>
      <c r="M284" s="29">
        <v>75700</v>
      </c>
      <c r="N284" s="29">
        <v>73900</v>
      </c>
      <c r="O284" s="29"/>
      <c r="P284" s="29"/>
      <c r="Q284" s="29"/>
      <c r="R284" s="29"/>
    </row>
    <row r="285" spans="1:18" ht="12">
      <c r="A285" s="28" t="s">
        <v>1423</v>
      </c>
      <c r="B285" s="30">
        <v>2010</v>
      </c>
      <c r="C285" s="30" t="s">
        <v>1904</v>
      </c>
      <c r="D285" s="30"/>
      <c r="E285" s="30" t="s">
        <v>2131</v>
      </c>
      <c r="F285" s="45">
        <v>151700</v>
      </c>
      <c r="G285" s="45">
        <v>153000</v>
      </c>
      <c r="H285" s="45">
        <v>152100</v>
      </c>
      <c r="I285" s="45">
        <v>156200</v>
      </c>
      <c r="J285" s="45">
        <v>156600</v>
      </c>
      <c r="K285" s="45">
        <v>157600</v>
      </c>
      <c r="L285" s="45">
        <v>157900</v>
      </c>
      <c r="M285" s="45">
        <v>159500</v>
      </c>
      <c r="N285" s="30">
        <v>158000</v>
      </c>
      <c r="O285" s="30"/>
      <c r="P285" s="29"/>
      <c r="Q285" s="29"/>
      <c r="R285" s="29"/>
    </row>
    <row r="286" spans="1:18" ht="12">
      <c r="A286" s="28" t="s">
        <v>1736</v>
      </c>
      <c r="B286" s="28">
        <v>2010</v>
      </c>
      <c r="C286" s="28" t="s">
        <v>1904</v>
      </c>
      <c r="D286" s="30"/>
      <c r="E286" s="30" t="s">
        <v>1516</v>
      </c>
      <c r="F286" s="45">
        <v>94600</v>
      </c>
      <c r="G286" s="45">
        <v>95700</v>
      </c>
      <c r="H286" s="45">
        <v>95500</v>
      </c>
      <c r="I286" s="45">
        <v>96400</v>
      </c>
      <c r="J286" s="45">
        <v>97800</v>
      </c>
      <c r="K286" s="45">
        <v>95900</v>
      </c>
      <c r="L286" s="45">
        <v>89500</v>
      </c>
      <c r="M286" s="45">
        <v>88700</v>
      </c>
      <c r="N286" s="30">
        <v>92800</v>
      </c>
      <c r="O286" s="30"/>
      <c r="P286" s="29"/>
      <c r="Q286" s="29"/>
      <c r="R286" s="29"/>
    </row>
    <row r="287" spans="1:18" ht="12">
      <c r="A287" s="28" t="s">
        <v>1424</v>
      </c>
      <c r="B287" s="30">
        <v>2010</v>
      </c>
      <c r="C287" s="30" t="s">
        <v>1904</v>
      </c>
      <c r="D287" s="30"/>
      <c r="E287" s="30" t="s">
        <v>2132</v>
      </c>
      <c r="F287" s="45">
        <v>11400</v>
      </c>
      <c r="G287" s="45">
        <v>11100</v>
      </c>
      <c r="H287" s="45">
        <v>11100</v>
      </c>
      <c r="I287" s="45">
        <v>11800</v>
      </c>
      <c r="J287" s="45">
        <v>13300</v>
      </c>
      <c r="K287" s="45">
        <v>12500</v>
      </c>
      <c r="L287" s="45">
        <v>11900</v>
      </c>
      <c r="M287" s="45">
        <v>11100</v>
      </c>
      <c r="N287" s="30">
        <v>10800</v>
      </c>
      <c r="O287" s="30"/>
      <c r="P287" s="29"/>
      <c r="Q287" s="29"/>
      <c r="R287" s="29"/>
    </row>
    <row r="288" spans="1:18" ht="12">
      <c r="A288" s="28" t="s">
        <v>1425</v>
      </c>
      <c r="B288" s="30">
        <v>2010</v>
      </c>
      <c r="C288" s="30" t="s">
        <v>1904</v>
      </c>
      <c r="D288" s="30"/>
      <c r="E288" s="10" t="s">
        <v>2133</v>
      </c>
      <c r="F288" s="45">
        <v>10100</v>
      </c>
      <c r="G288" s="45">
        <v>10400</v>
      </c>
      <c r="H288" s="45">
        <v>10400</v>
      </c>
      <c r="I288" s="45">
        <v>10500</v>
      </c>
      <c r="J288" s="45">
        <v>10500</v>
      </c>
      <c r="K288" s="45">
        <v>9900</v>
      </c>
      <c r="L288" s="45">
        <v>9800</v>
      </c>
      <c r="M288" s="45">
        <v>10700</v>
      </c>
      <c r="N288" s="30">
        <v>10100</v>
      </c>
      <c r="O288" s="30"/>
      <c r="P288" s="29"/>
      <c r="Q288" s="29"/>
      <c r="R288" s="29"/>
    </row>
    <row r="289" spans="1:18" ht="12">
      <c r="A289" s="28" t="s">
        <v>1426</v>
      </c>
      <c r="B289" s="30">
        <v>2010</v>
      </c>
      <c r="C289" s="30" t="s">
        <v>1904</v>
      </c>
      <c r="D289" s="30"/>
      <c r="E289" s="30" t="s">
        <v>2134</v>
      </c>
      <c r="F289" s="45">
        <v>73100</v>
      </c>
      <c r="G289" s="45">
        <v>74200</v>
      </c>
      <c r="H289" s="45">
        <v>74000</v>
      </c>
      <c r="I289" s="45">
        <v>74100</v>
      </c>
      <c r="J289" s="45">
        <v>74000</v>
      </c>
      <c r="K289" s="45">
        <v>73500</v>
      </c>
      <c r="L289" s="45">
        <v>67800</v>
      </c>
      <c r="M289" s="45">
        <v>66900</v>
      </c>
      <c r="N289" s="30">
        <v>71900</v>
      </c>
      <c r="O289" s="30"/>
      <c r="P289" s="29"/>
      <c r="Q289" s="29"/>
      <c r="R289" s="29"/>
    </row>
    <row r="290" spans="1:18" ht="12">
      <c r="A290" s="28" t="s">
        <v>1737</v>
      </c>
      <c r="B290" s="30">
        <v>2010</v>
      </c>
      <c r="C290" s="30" t="s">
        <v>1895</v>
      </c>
      <c r="D290" s="28" t="s">
        <v>1492</v>
      </c>
      <c r="E290" s="10" t="s">
        <v>1491</v>
      </c>
      <c r="F290" s="45">
        <v>88300</v>
      </c>
      <c r="G290" s="45">
        <v>88800</v>
      </c>
      <c r="H290" s="45">
        <v>89000</v>
      </c>
      <c r="I290" s="45">
        <v>90200</v>
      </c>
      <c r="J290" s="45">
        <v>91400</v>
      </c>
      <c r="K290" s="45">
        <v>92100</v>
      </c>
      <c r="L290" s="45">
        <v>91800</v>
      </c>
      <c r="M290" s="45">
        <v>91500</v>
      </c>
      <c r="N290" s="30">
        <v>91300</v>
      </c>
      <c r="O290" s="30"/>
      <c r="P290" s="29"/>
      <c r="Q290" s="29"/>
      <c r="R290" s="29"/>
    </row>
    <row r="291" spans="1:18" ht="12">
      <c r="A291" s="28" t="s">
        <v>1738</v>
      </c>
      <c r="B291" s="30">
        <v>2010</v>
      </c>
      <c r="C291" s="30" t="s">
        <v>1895</v>
      </c>
      <c r="D291" s="28" t="s">
        <v>1492</v>
      </c>
      <c r="E291" s="30" t="s">
        <v>1495</v>
      </c>
      <c r="F291" s="45">
        <v>76200</v>
      </c>
      <c r="G291" s="45">
        <v>76200</v>
      </c>
      <c r="H291" s="45">
        <v>76400</v>
      </c>
      <c r="I291" s="45">
        <v>77400</v>
      </c>
      <c r="J291" s="45">
        <v>78400</v>
      </c>
      <c r="K291" s="45">
        <v>79600</v>
      </c>
      <c r="L291" s="45">
        <v>79900</v>
      </c>
      <c r="M291" s="45">
        <v>80000</v>
      </c>
      <c r="N291" s="30">
        <v>79100</v>
      </c>
      <c r="O291" s="30"/>
      <c r="P291" s="29"/>
      <c r="Q291" s="29"/>
      <c r="R291" s="29"/>
    </row>
    <row r="292" spans="1:18" ht="12">
      <c r="A292" s="28" t="s">
        <v>1739</v>
      </c>
      <c r="B292" s="30">
        <v>2010</v>
      </c>
      <c r="C292" s="30" t="s">
        <v>1895</v>
      </c>
      <c r="D292" s="28" t="s">
        <v>1492</v>
      </c>
      <c r="E292" s="30" t="s">
        <v>1498</v>
      </c>
      <c r="F292" s="45">
        <v>26200</v>
      </c>
      <c r="G292" s="45">
        <v>26100</v>
      </c>
      <c r="H292" s="45">
        <v>26300</v>
      </c>
      <c r="I292" s="45">
        <v>26700</v>
      </c>
      <c r="J292" s="45">
        <v>27000</v>
      </c>
      <c r="K292" s="45">
        <v>27600</v>
      </c>
      <c r="L292" s="45">
        <v>27800</v>
      </c>
      <c r="M292" s="45">
        <v>27700</v>
      </c>
      <c r="N292" s="30">
        <v>27200</v>
      </c>
      <c r="O292" s="30"/>
      <c r="P292" s="29"/>
      <c r="Q292" s="29"/>
      <c r="R292" s="29"/>
    </row>
    <row r="293" spans="1:18" ht="12">
      <c r="A293" s="28" t="s">
        <v>1427</v>
      </c>
      <c r="B293" s="30">
        <v>2010</v>
      </c>
      <c r="C293" s="30" t="s">
        <v>1895</v>
      </c>
      <c r="D293" s="28" t="s">
        <v>1492</v>
      </c>
      <c r="E293" s="30" t="s">
        <v>2127</v>
      </c>
      <c r="F293" s="45">
        <v>62100</v>
      </c>
      <c r="G293" s="45">
        <v>62700</v>
      </c>
      <c r="H293" s="45">
        <v>62700</v>
      </c>
      <c r="I293" s="45">
        <v>63500</v>
      </c>
      <c r="J293" s="45">
        <v>64400</v>
      </c>
      <c r="K293" s="45">
        <v>64500</v>
      </c>
      <c r="L293" s="45">
        <v>64000</v>
      </c>
      <c r="M293" s="45">
        <v>63800</v>
      </c>
      <c r="N293" s="30">
        <v>64100</v>
      </c>
      <c r="O293" s="30"/>
      <c r="P293" s="29"/>
      <c r="Q293" s="29"/>
      <c r="R293" s="29"/>
    </row>
    <row r="294" spans="1:18" ht="12">
      <c r="A294" s="28" t="s">
        <v>1428</v>
      </c>
      <c r="B294" s="30">
        <v>2010</v>
      </c>
      <c r="C294" s="30" t="s">
        <v>1895</v>
      </c>
      <c r="D294" s="28" t="s">
        <v>1492</v>
      </c>
      <c r="E294" s="30" t="s">
        <v>2128</v>
      </c>
      <c r="F294" s="45">
        <v>2700</v>
      </c>
      <c r="G294" s="45">
        <v>2700</v>
      </c>
      <c r="H294" s="45">
        <v>2800</v>
      </c>
      <c r="I294" s="45">
        <v>3100</v>
      </c>
      <c r="J294" s="45">
        <v>3400</v>
      </c>
      <c r="K294" s="45">
        <v>3500</v>
      </c>
      <c r="L294" s="45">
        <v>3600</v>
      </c>
      <c r="M294" s="45">
        <v>3600</v>
      </c>
      <c r="N294" s="30">
        <v>3400</v>
      </c>
      <c r="O294" s="30"/>
      <c r="P294" s="29"/>
      <c r="Q294" s="29"/>
      <c r="R294" s="29"/>
    </row>
    <row r="295" spans="1:18" ht="12">
      <c r="A295" s="28" t="s">
        <v>1740</v>
      </c>
      <c r="B295" s="30">
        <v>2010</v>
      </c>
      <c r="C295" s="30" t="s">
        <v>1895</v>
      </c>
      <c r="D295" s="28" t="s">
        <v>1492</v>
      </c>
      <c r="E295" s="30" t="s">
        <v>1502</v>
      </c>
      <c r="F295" s="45">
        <v>23500</v>
      </c>
      <c r="G295" s="45">
        <v>23400</v>
      </c>
      <c r="H295" s="45">
        <v>23500</v>
      </c>
      <c r="I295" s="45">
        <v>23600</v>
      </c>
      <c r="J295" s="45">
        <v>23600</v>
      </c>
      <c r="K295" s="45">
        <v>24100</v>
      </c>
      <c r="L295" s="45">
        <v>24200</v>
      </c>
      <c r="M295" s="45">
        <v>24100</v>
      </c>
      <c r="N295" s="30">
        <v>23800</v>
      </c>
      <c r="O295" s="30"/>
      <c r="P295" s="29"/>
      <c r="Q295" s="29"/>
      <c r="R295" s="29"/>
    </row>
    <row r="296" spans="1:18" ht="12">
      <c r="A296" s="28" t="s">
        <v>1741</v>
      </c>
      <c r="B296" s="30">
        <v>2010</v>
      </c>
      <c r="C296" s="30" t="s">
        <v>1895</v>
      </c>
      <c r="D296" s="28" t="s">
        <v>1492</v>
      </c>
      <c r="E296" s="30" t="s">
        <v>1505</v>
      </c>
      <c r="F296" s="45">
        <v>10300</v>
      </c>
      <c r="G296" s="45">
        <v>10200</v>
      </c>
      <c r="H296" s="45">
        <v>10100</v>
      </c>
      <c r="I296" s="45">
        <v>10100</v>
      </c>
      <c r="J296" s="45">
        <v>10200</v>
      </c>
      <c r="K296" s="45">
        <v>10300</v>
      </c>
      <c r="L296" s="45">
        <v>10400</v>
      </c>
      <c r="M296" s="45">
        <v>10400</v>
      </c>
      <c r="N296" s="30">
        <v>10300</v>
      </c>
      <c r="O296" s="30"/>
      <c r="P296" s="29"/>
      <c r="Q296" s="29"/>
      <c r="R296" s="29"/>
    </row>
    <row r="297" spans="1:18" ht="12">
      <c r="A297" s="28" t="s">
        <v>1940</v>
      </c>
      <c r="B297" s="30">
        <v>2010</v>
      </c>
      <c r="C297" s="30" t="s">
        <v>1895</v>
      </c>
      <c r="D297" s="28" t="s">
        <v>1492</v>
      </c>
      <c r="E297" s="30" t="s">
        <v>2129</v>
      </c>
      <c r="F297" s="45">
        <v>2900</v>
      </c>
      <c r="G297" s="45">
        <v>2900</v>
      </c>
      <c r="H297" s="45">
        <v>2900</v>
      </c>
      <c r="I297" s="45">
        <v>2900</v>
      </c>
      <c r="J297" s="45">
        <v>3000</v>
      </c>
      <c r="K297" s="45">
        <v>3000</v>
      </c>
      <c r="L297" s="45">
        <v>3000</v>
      </c>
      <c r="M297" s="45">
        <v>3000</v>
      </c>
      <c r="N297" s="30">
        <v>3000</v>
      </c>
      <c r="O297" s="30"/>
      <c r="P297" s="29"/>
      <c r="Q297" s="29"/>
      <c r="R297" s="29"/>
    </row>
    <row r="298" spans="1:18" ht="12">
      <c r="A298" s="28" t="s">
        <v>1742</v>
      </c>
      <c r="B298" s="30">
        <v>2010</v>
      </c>
      <c r="C298" s="30" t="s">
        <v>1895</v>
      </c>
      <c r="D298" s="28" t="s">
        <v>1492</v>
      </c>
      <c r="E298" s="30" t="s">
        <v>1510</v>
      </c>
      <c r="F298" s="45">
        <v>3500</v>
      </c>
      <c r="G298" s="45">
        <v>3500</v>
      </c>
      <c r="H298" s="45">
        <v>3500</v>
      </c>
      <c r="I298" s="45">
        <v>3500</v>
      </c>
      <c r="J298" s="45">
        <v>3500</v>
      </c>
      <c r="K298" s="45">
        <v>3500</v>
      </c>
      <c r="L298" s="45">
        <v>3500</v>
      </c>
      <c r="M298" s="45">
        <v>3500</v>
      </c>
      <c r="N298" s="30">
        <v>3500</v>
      </c>
      <c r="O298" s="30"/>
      <c r="P298" s="29"/>
      <c r="Q298" s="29"/>
      <c r="R298" s="29"/>
    </row>
    <row r="299" spans="1:18" ht="12">
      <c r="A299" s="28" t="s">
        <v>1941</v>
      </c>
      <c r="B299" s="30">
        <v>2010</v>
      </c>
      <c r="C299" s="30" t="s">
        <v>1895</v>
      </c>
      <c r="D299" s="28" t="s">
        <v>1492</v>
      </c>
      <c r="E299" s="30" t="s">
        <v>2130</v>
      </c>
      <c r="F299" s="45">
        <v>11900</v>
      </c>
      <c r="G299" s="45">
        <v>11900</v>
      </c>
      <c r="H299" s="45">
        <v>12000</v>
      </c>
      <c r="I299" s="45">
        <v>12000</v>
      </c>
      <c r="J299" s="45">
        <v>12100</v>
      </c>
      <c r="K299" s="45">
        <v>12100</v>
      </c>
      <c r="L299" s="45">
        <v>12100</v>
      </c>
      <c r="M299" s="45">
        <v>12100</v>
      </c>
      <c r="N299" s="30">
        <v>12100</v>
      </c>
      <c r="O299" s="30"/>
      <c r="P299" s="29"/>
      <c r="Q299" s="29"/>
      <c r="R299" s="29"/>
    </row>
    <row r="300" spans="1:18" ht="12">
      <c r="A300" s="28" t="s">
        <v>1743</v>
      </c>
      <c r="B300" s="30">
        <v>2010</v>
      </c>
      <c r="C300" s="30" t="s">
        <v>1895</v>
      </c>
      <c r="D300" s="28" t="s">
        <v>1492</v>
      </c>
      <c r="E300" s="30" t="s">
        <v>1514</v>
      </c>
      <c r="F300" s="45">
        <v>6100</v>
      </c>
      <c r="G300" s="45">
        <v>6200</v>
      </c>
      <c r="H300" s="45">
        <v>6200</v>
      </c>
      <c r="I300" s="45">
        <v>6400</v>
      </c>
      <c r="J300" s="45">
        <v>6700</v>
      </c>
      <c r="K300" s="45">
        <v>7000</v>
      </c>
      <c r="L300" s="45">
        <v>7100</v>
      </c>
      <c r="M300" s="45">
        <v>7200</v>
      </c>
      <c r="N300" s="30">
        <v>7000</v>
      </c>
      <c r="O300" s="30"/>
      <c r="P300" s="29"/>
      <c r="Q300" s="29"/>
      <c r="R300" s="29"/>
    </row>
    <row r="301" spans="1:18" ht="12">
      <c r="A301" s="28" t="s">
        <v>1942</v>
      </c>
      <c r="B301" s="28">
        <v>2010</v>
      </c>
      <c r="C301" s="28" t="s">
        <v>1895</v>
      </c>
      <c r="D301" s="28" t="s">
        <v>1492</v>
      </c>
      <c r="E301" s="30" t="s">
        <v>2131</v>
      </c>
      <c r="F301" s="45">
        <v>15300</v>
      </c>
      <c r="G301" s="45">
        <v>15400</v>
      </c>
      <c r="H301" s="45">
        <v>15400</v>
      </c>
      <c r="I301" s="45">
        <v>15800</v>
      </c>
      <c r="J301" s="45">
        <v>15900</v>
      </c>
      <c r="K301" s="45">
        <v>16100</v>
      </c>
      <c r="L301" s="45">
        <v>16000</v>
      </c>
      <c r="M301" s="45">
        <v>16100</v>
      </c>
      <c r="N301" s="30">
        <v>16000</v>
      </c>
      <c r="O301" s="30"/>
      <c r="P301" s="29"/>
      <c r="Q301" s="29"/>
      <c r="R301" s="29"/>
    </row>
    <row r="302" spans="1:18" ht="12">
      <c r="A302" s="28" t="s">
        <v>1744</v>
      </c>
      <c r="B302" s="30">
        <v>2010</v>
      </c>
      <c r="C302" s="30" t="s">
        <v>1895</v>
      </c>
      <c r="D302" s="28" t="s">
        <v>1492</v>
      </c>
      <c r="E302" s="30" t="s">
        <v>1516</v>
      </c>
      <c r="F302" s="45">
        <v>12100</v>
      </c>
      <c r="G302" s="45">
        <v>12600</v>
      </c>
      <c r="H302" s="45">
        <v>12600</v>
      </c>
      <c r="I302" s="45">
        <v>12800</v>
      </c>
      <c r="J302" s="45">
        <v>13000</v>
      </c>
      <c r="K302" s="45">
        <v>12500</v>
      </c>
      <c r="L302" s="45">
        <v>11900</v>
      </c>
      <c r="M302" s="45">
        <v>11500</v>
      </c>
      <c r="N302" s="30">
        <v>12200</v>
      </c>
      <c r="O302" s="30"/>
      <c r="P302" s="29"/>
      <c r="Q302" s="29"/>
      <c r="R302" s="29"/>
    </row>
    <row r="303" spans="1:18" ht="12">
      <c r="A303" s="28" t="s">
        <v>1943</v>
      </c>
      <c r="B303" s="30">
        <v>2010</v>
      </c>
      <c r="C303" s="30" t="s">
        <v>1895</v>
      </c>
      <c r="D303" s="28" t="s">
        <v>1492</v>
      </c>
      <c r="E303" s="30" t="s">
        <v>2132</v>
      </c>
      <c r="F303" s="45">
        <v>500</v>
      </c>
      <c r="G303" s="45">
        <v>500</v>
      </c>
      <c r="H303" s="45">
        <v>500</v>
      </c>
      <c r="I303" s="45">
        <v>600</v>
      </c>
      <c r="J303" s="45">
        <v>700</v>
      </c>
      <c r="K303" s="45">
        <v>600</v>
      </c>
      <c r="L303" s="45">
        <v>600</v>
      </c>
      <c r="M303" s="45">
        <v>500</v>
      </c>
      <c r="N303" s="30">
        <v>500</v>
      </c>
      <c r="O303" s="30"/>
      <c r="P303" s="29"/>
      <c r="Q303" s="29"/>
      <c r="R303" s="29"/>
    </row>
    <row r="304" spans="1:18" ht="12">
      <c r="A304" s="28" t="s">
        <v>1944</v>
      </c>
      <c r="B304" s="30">
        <v>2010</v>
      </c>
      <c r="C304" s="30" t="s">
        <v>1895</v>
      </c>
      <c r="D304" s="28" t="s">
        <v>1492</v>
      </c>
      <c r="E304" s="10" t="s">
        <v>2133</v>
      </c>
      <c r="F304" s="45">
        <v>4300</v>
      </c>
      <c r="G304" s="45">
        <v>4600</v>
      </c>
      <c r="H304" s="45">
        <v>4600</v>
      </c>
      <c r="I304" s="45">
        <v>4600</v>
      </c>
      <c r="J304" s="45">
        <v>4800</v>
      </c>
      <c r="K304" s="45">
        <v>4000</v>
      </c>
      <c r="L304" s="45">
        <v>3900</v>
      </c>
      <c r="M304" s="45">
        <v>3800</v>
      </c>
      <c r="N304" s="30">
        <v>4400</v>
      </c>
      <c r="O304" s="30"/>
      <c r="P304" s="29"/>
      <c r="Q304" s="29"/>
      <c r="R304" s="29"/>
    </row>
    <row r="305" spans="1:18" ht="12">
      <c r="A305" s="28" t="s">
        <v>1945</v>
      </c>
      <c r="B305" s="30">
        <v>2010</v>
      </c>
      <c r="C305" s="30" t="s">
        <v>1895</v>
      </c>
      <c r="D305" s="28" t="s">
        <v>1492</v>
      </c>
      <c r="E305" s="30" t="s">
        <v>2134</v>
      </c>
      <c r="F305" s="45">
        <v>7300</v>
      </c>
      <c r="G305" s="45">
        <v>7500</v>
      </c>
      <c r="H305" s="45">
        <v>7500</v>
      </c>
      <c r="I305" s="45">
        <v>7600</v>
      </c>
      <c r="J305" s="45">
        <v>7500</v>
      </c>
      <c r="K305" s="45">
        <v>7900</v>
      </c>
      <c r="L305" s="45">
        <v>7400</v>
      </c>
      <c r="M305" s="45">
        <v>7200</v>
      </c>
      <c r="N305" s="30">
        <v>7300</v>
      </c>
      <c r="O305" s="30"/>
      <c r="P305" s="29"/>
      <c r="Q305" s="29"/>
      <c r="R305" s="29"/>
    </row>
    <row r="306" spans="1:18" ht="12">
      <c r="A306" s="28" t="s">
        <v>1745</v>
      </c>
      <c r="B306" s="30">
        <v>2010</v>
      </c>
      <c r="C306" s="30" t="s">
        <v>1896</v>
      </c>
      <c r="D306" s="28" t="s">
        <v>1550</v>
      </c>
      <c r="E306" s="10" t="s">
        <v>1491</v>
      </c>
      <c r="F306" s="45">
        <v>71800</v>
      </c>
      <c r="G306" s="45">
        <v>71800</v>
      </c>
      <c r="H306" s="45">
        <v>72200</v>
      </c>
      <c r="I306" s="45">
        <v>73100</v>
      </c>
      <c r="J306" s="45">
        <v>73800</v>
      </c>
      <c r="K306" s="45">
        <v>74900</v>
      </c>
      <c r="L306" s="45">
        <v>74600</v>
      </c>
      <c r="M306" s="45">
        <v>74700</v>
      </c>
      <c r="N306" s="30">
        <v>74000</v>
      </c>
      <c r="O306" s="30"/>
      <c r="P306" s="29"/>
      <c r="Q306" s="29"/>
      <c r="R306" s="29"/>
    </row>
    <row r="307" spans="1:18" ht="12">
      <c r="A307" s="28" t="s">
        <v>1746</v>
      </c>
      <c r="B307" s="30">
        <v>2010</v>
      </c>
      <c r="C307" s="30" t="s">
        <v>1896</v>
      </c>
      <c r="D307" s="28" t="s">
        <v>1550</v>
      </c>
      <c r="E307" s="30" t="s">
        <v>1495</v>
      </c>
      <c r="F307" s="45">
        <v>61900</v>
      </c>
      <c r="G307" s="45">
        <v>61900</v>
      </c>
      <c r="H307" s="45">
        <v>62200</v>
      </c>
      <c r="I307" s="45">
        <v>62900</v>
      </c>
      <c r="J307" s="45">
        <v>63700</v>
      </c>
      <c r="K307" s="45">
        <v>64600</v>
      </c>
      <c r="L307" s="45">
        <v>65100</v>
      </c>
      <c r="M307" s="45">
        <v>65200</v>
      </c>
      <c r="N307" s="30">
        <v>64500</v>
      </c>
      <c r="O307" s="30"/>
      <c r="P307" s="29"/>
      <c r="Q307" s="29"/>
      <c r="R307" s="29"/>
    </row>
    <row r="308" spans="1:18" ht="12">
      <c r="A308" s="28" t="s">
        <v>1747</v>
      </c>
      <c r="B308" s="30">
        <v>2010</v>
      </c>
      <c r="C308" s="30" t="s">
        <v>1896</v>
      </c>
      <c r="D308" s="28" t="s">
        <v>1550</v>
      </c>
      <c r="E308" s="30" t="s">
        <v>1498</v>
      </c>
      <c r="F308" s="45">
        <v>17700</v>
      </c>
      <c r="G308" s="45">
        <v>17600</v>
      </c>
      <c r="H308" s="45">
        <v>17700</v>
      </c>
      <c r="I308" s="45">
        <v>18100</v>
      </c>
      <c r="J308" s="45">
        <v>18400</v>
      </c>
      <c r="K308" s="45">
        <v>18800</v>
      </c>
      <c r="L308" s="45">
        <v>19000</v>
      </c>
      <c r="M308" s="45">
        <v>19100</v>
      </c>
      <c r="N308" s="30">
        <v>18800</v>
      </c>
      <c r="O308" s="30"/>
      <c r="P308" s="29"/>
      <c r="Q308" s="29"/>
      <c r="R308" s="29"/>
    </row>
    <row r="309" spans="1:18" ht="12">
      <c r="A309" s="28" t="s">
        <v>1946</v>
      </c>
      <c r="B309" s="30">
        <v>2010</v>
      </c>
      <c r="C309" s="30" t="s">
        <v>1896</v>
      </c>
      <c r="D309" s="28" t="s">
        <v>1550</v>
      </c>
      <c r="E309" s="30" t="s">
        <v>2127</v>
      </c>
      <c r="F309" s="45">
        <v>54100</v>
      </c>
      <c r="G309" s="45">
        <v>54200</v>
      </c>
      <c r="H309" s="45">
        <v>54500</v>
      </c>
      <c r="I309" s="45">
        <v>55000</v>
      </c>
      <c r="J309" s="45">
        <v>55400</v>
      </c>
      <c r="K309" s="45">
        <v>56100</v>
      </c>
      <c r="L309" s="45">
        <v>55600</v>
      </c>
      <c r="M309" s="45">
        <v>55600</v>
      </c>
      <c r="N309" s="30">
        <v>55200</v>
      </c>
      <c r="O309" s="30"/>
      <c r="P309" s="29"/>
      <c r="Q309" s="29"/>
      <c r="R309" s="29"/>
    </row>
    <row r="310" spans="1:18" ht="12">
      <c r="A310" s="28" t="s">
        <v>1947</v>
      </c>
      <c r="B310" s="30">
        <v>2010</v>
      </c>
      <c r="C310" s="30" t="s">
        <v>1896</v>
      </c>
      <c r="D310" s="28" t="s">
        <v>1550</v>
      </c>
      <c r="E310" s="30" t="s">
        <v>2128</v>
      </c>
      <c r="F310" s="45">
        <v>1900</v>
      </c>
      <c r="G310" s="45">
        <v>1900</v>
      </c>
      <c r="H310" s="45">
        <v>2000</v>
      </c>
      <c r="I310" s="45">
        <v>2300</v>
      </c>
      <c r="J310" s="45">
        <v>2500</v>
      </c>
      <c r="K310" s="45">
        <v>2600</v>
      </c>
      <c r="L310" s="45">
        <v>2700</v>
      </c>
      <c r="M310" s="45">
        <v>2700</v>
      </c>
      <c r="N310" s="30">
        <v>2600</v>
      </c>
      <c r="O310" s="30"/>
      <c r="P310" s="29"/>
      <c r="Q310" s="29"/>
      <c r="R310" s="29"/>
    </row>
    <row r="311" spans="1:18" ht="12">
      <c r="A311" s="28" t="s">
        <v>1748</v>
      </c>
      <c r="B311" s="30">
        <v>2010</v>
      </c>
      <c r="C311" s="30" t="s">
        <v>1896</v>
      </c>
      <c r="D311" s="28" t="s">
        <v>1550</v>
      </c>
      <c r="E311" s="30" t="s">
        <v>1502</v>
      </c>
      <c r="F311" s="45">
        <v>15800</v>
      </c>
      <c r="G311" s="45">
        <v>15700</v>
      </c>
      <c r="H311" s="45">
        <v>15700</v>
      </c>
      <c r="I311" s="45">
        <v>15800</v>
      </c>
      <c r="J311" s="45">
        <v>15900</v>
      </c>
      <c r="K311" s="45">
        <v>16200</v>
      </c>
      <c r="L311" s="45">
        <v>16300</v>
      </c>
      <c r="M311" s="45">
        <v>16400</v>
      </c>
      <c r="N311" s="30">
        <v>16200</v>
      </c>
      <c r="O311" s="30"/>
      <c r="P311" s="29"/>
      <c r="Q311" s="29"/>
      <c r="R311" s="29"/>
    </row>
    <row r="312" spans="1:18" ht="12">
      <c r="A312" s="28" t="s">
        <v>1749</v>
      </c>
      <c r="B312" s="30">
        <v>2010</v>
      </c>
      <c r="C312" s="30" t="s">
        <v>1896</v>
      </c>
      <c r="D312" s="28" t="s">
        <v>1550</v>
      </c>
      <c r="E312" s="30" t="s">
        <v>1505</v>
      </c>
      <c r="F312" s="45">
        <v>11500</v>
      </c>
      <c r="G312" s="45">
        <v>11300</v>
      </c>
      <c r="H312" s="45">
        <v>11300</v>
      </c>
      <c r="I312" s="45">
        <v>11300</v>
      </c>
      <c r="J312" s="45">
        <v>11400</v>
      </c>
      <c r="K312" s="45">
        <v>11500</v>
      </c>
      <c r="L312" s="45">
        <v>11700</v>
      </c>
      <c r="M312" s="45">
        <v>11600</v>
      </c>
      <c r="N312" s="30">
        <v>11500</v>
      </c>
      <c r="O312" s="30"/>
      <c r="P312" s="29"/>
      <c r="Q312" s="29"/>
      <c r="R312" s="29"/>
    </row>
    <row r="313" spans="1:18" ht="12">
      <c r="A313" s="28" t="s">
        <v>1948</v>
      </c>
      <c r="B313" s="30">
        <v>2010</v>
      </c>
      <c r="C313" s="30" t="s">
        <v>1896</v>
      </c>
      <c r="D313" s="28" t="s">
        <v>1550</v>
      </c>
      <c r="E313" s="30" t="s">
        <v>2129</v>
      </c>
      <c r="F313" s="45">
        <v>2000</v>
      </c>
      <c r="G313" s="45">
        <v>2000</v>
      </c>
      <c r="H313" s="45">
        <v>2000</v>
      </c>
      <c r="I313" s="45">
        <v>2000</v>
      </c>
      <c r="J313" s="45">
        <v>2100</v>
      </c>
      <c r="K313" s="45">
        <v>2100</v>
      </c>
      <c r="L313" s="45">
        <v>2100</v>
      </c>
      <c r="M313" s="45">
        <v>2100</v>
      </c>
      <c r="N313" s="30">
        <v>2100</v>
      </c>
      <c r="O313" s="30"/>
      <c r="P313" s="29"/>
      <c r="Q313" s="29"/>
      <c r="R313" s="29"/>
    </row>
    <row r="314" spans="1:18" ht="12">
      <c r="A314" s="28" t="s">
        <v>1750</v>
      </c>
      <c r="B314" s="30">
        <v>2010</v>
      </c>
      <c r="C314" s="30" t="s">
        <v>1896</v>
      </c>
      <c r="D314" s="28" t="s">
        <v>1550</v>
      </c>
      <c r="E314" s="30" t="s">
        <v>1510</v>
      </c>
      <c r="F314" s="45">
        <v>2900</v>
      </c>
      <c r="G314" s="45">
        <v>2900</v>
      </c>
      <c r="H314" s="45">
        <v>2900</v>
      </c>
      <c r="I314" s="45">
        <v>2900</v>
      </c>
      <c r="J314" s="45">
        <v>2900</v>
      </c>
      <c r="K314" s="45">
        <v>2900</v>
      </c>
      <c r="L314" s="45">
        <v>2900</v>
      </c>
      <c r="M314" s="45">
        <v>2900</v>
      </c>
      <c r="N314" s="30">
        <v>2900</v>
      </c>
      <c r="O314" s="30"/>
      <c r="P314" s="29"/>
      <c r="Q314" s="29"/>
      <c r="R314" s="29"/>
    </row>
    <row r="315" spans="1:18" ht="12">
      <c r="A315" s="28" t="s">
        <v>511</v>
      </c>
      <c r="B315" s="30">
        <v>2010</v>
      </c>
      <c r="C315" s="30" t="s">
        <v>1896</v>
      </c>
      <c r="D315" s="28" t="s">
        <v>1550</v>
      </c>
      <c r="E315" s="30" t="s">
        <v>2130</v>
      </c>
      <c r="F315" s="45">
        <v>12000</v>
      </c>
      <c r="G315" s="45">
        <v>12100</v>
      </c>
      <c r="H315" s="45">
        <v>12100</v>
      </c>
      <c r="I315" s="45">
        <v>12100</v>
      </c>
      <c r="J315" s="45">
        <v>12100</v>
      </c>
      <c r="K315" s="45">
        <v>12200</v>
      </c>
      <c r="L315" s="45">
        <v>12100</v>
      </c>
      <c r="M315" s="45">
        <v>12100</v>
      </c>
      <c r="N315" s="30">
        <v>12100</v>
      </c>
      <c r="O315" s="30"/>
      <c r="P315" s="29"/>
      <c r="Q315" s="29"/>
      <c r="R315" s="29"/>
    </row>
    <row r="316" spans="1:18" ht="12">
      <c r="A316" s="28" t="s">
        <v>1751</v>
      </c>
      <c r="B316" s="30">
        <v>2010</v>
      </c>
      <c r="C316" s="30" t="s">
        <v>1896</v>
      </c>
      <c r="D316" s="28" t="s">
        <v>1550</v>
      </c>
      <c r="E316" s="30" t="s">
        <v>1514</v>
      </c>
      <c r="F316" s="45">
        <v>5900</v>
      </c>
      <c r="G316" s="45">
        <v>5900</v>
      </c>
      <c r="H316" s="45">
        <v>6000</v>
      </c>
      <c r="I316" s="45">
        <v>6200</v>
      </c>
      <c r="J316" s="45">
        <v>6500</v>
      </c>
      <c r="K316" s="45">
        <v>6700</v>
      </c>
      <c r="L316" s="45">
        <v>6800</v>
      </c>
      <c r="M316" s="45">
        <v>6900</v>
      </c>
      <c r="N316" s="30">
        <v>6700</v>
      </c>
      <c r="O316" s="30"/>
      <c r="P316" s="29"/>
      <c r="Q316" s="29"/>
      <c r="R316" s="29"/>
    </row>
    <row r="317" spans="1:18" ht="12">
      <c r="A317" s="28" t="s">
        <v>512</v>
      </c>
      <c r="B317" s="28">
        <v>2010</v>
      </c>
      <c r="C317" s="28" t="s">
        <v>1896</v>
      </c>
      <c r="D317" s="28" t="s">
        <v>1550</v>
      </c>
      <c r="E317" s="30" t="s">
        <v>2131</v>
      </c>
      <c r="F317" s="45">
        <v>9900</v>
      </c>
      <c r="G317" s="45">
        <v>10100</v>
      </c>
      <c r="H317" s="45">
        <v>10200</v>
      </c>
      <c r="I317" s="45">
        <v>10300</v>
      </c>
      <c r="J317" s="45">
        <v>10300</v>
      </c>
      <c r="K317" s="45">
        <v>10400</v>
      </c>
      <c r="L317" s="45">
        <v>10500</v>
      </c>
      <c r="M317" s="45">
        <v>10500</v>
      </c>
      <c r="N317" s="30">
        <v>10400</v>
      </c>
      <c r="O317" s="30"/>
      <c r="P317" s="29"/>
      <c r="Q317" s="29"/>
      <c r="R317" s="29"/>
    </row>
    <row r="318" spans="1:18" ht="12">
      <c r="A318" s="28" t="s">
        <v>1752</v>
      </c>
      <c r="B318" s="30">
        <v>2010</v>
      </c>
      <c r="C318" s="30" t="s">
        <v>1896</v>
      </c>
      <c r="D318" s="28" t="s">
        <v>1550</v>
      </c>
      <c r="E318" s="30" t="s">
        <v>1516</v>
      </c>
      <c r="F318" s="45">
        <v>9900</v>
      </c>
      <c r="G318" s="45">
        <v>9900</v>
      </c>
      <c r="H318" s="45">
        <v>10000</v>
      </c>
      <c r="I318" s="45">
        <v>10200</v>
      </c>
      <c r="J318" s="45">
        <v>10100</v>
      </c>
      <c r="K318" s="45">
        <v>10300</v>
      </c>
      <c r="L318" s="45">
        <v>9500</v>
      </c>
      <c r="M318" s="45">
        <v>9500</v>
      </c>
      <c r="N318" s="30">
        <v>9500</v>
      </c>
      <c r="O318" s="30"/>
      <c r="P318" s="29"/>
      <c r="Q318" s="29"/>
      <c r="R318" s="29"/>
    </row>
    <row r="319" spans="1:18" ht="12">
      <c r="A319" s="28" t="s">
        <v>513</v>
      </c>
      <c r="B319" s="30">
        <v>2010</v>
      </c>
      <c r="C319" s="30" t="s">
        <v>1896</v>
      </c>
      <c r="D319" s="28" t="s">
        <v>1550</v>
      </c>
      <c r="E319" s="30" t="s">
        <v>2132</v>
      </c>
      <c r="F319" s="45">
        <v>300</v>
      </c>
      <c r="G319" s="45">
        <v>300</v>
      </c>
      <c r="H319" s="45">
        <v>300</v>
      </c>
      <c r="I319" s="45">
        <v>300</v>
      </c>
      <c r="J319" s="45">
        <v>400</v>
      </c>
      <c r="K319" s="45">
        <v>400</v>
      </c>
      <c r="L319" s="45">
        <v>300</v>
      </c>
      <c r="M319" s="45">
        <v>300</v>
      </c>
      <c r="N319" s="30">
        <v>300</v>
      </c>
      <c r="O319" s="30"/>
      <c r="P319" s="29"/>
      <c r="Q319" s="29"/>
      <c r="R319" s="29"/>
    </row>
    <row r="320" spans="1:18" ht="12">
      <c r="A320" s="28" t="s">
        <v>514</v>
      </c>
      <c r="B320" s="30">
        <v>2010</v>
      </c>
      <c r="C320" s="30" t="s">
        <v>1896</v>
      </c>
      <c r="D320" s="28" t="s">
        <v>1550</v>
      </c>
      <c r="E320" s="10" t="s">
        <v>2133</v>
      </c>
      <c r="F320" s="45">
        <v>2000</v>
      </c>
      <c r="G320" s="45">
        <v>2000</v>
      </c>
      <c r="H320" s="45">
        <v>2000</v>
      </c>
      <c r="I320" s="45">
        <v>2000</v>
      </c>
      <c r="J320" s="45">
        <v>2000</v>
      </c>
      <c r="K320" s="45">
        <v>2000</v>
      </c>
      <c r="L320" s="45">
        <v>2000</v>
      </c>
      <c r="M320" s="45">
        <v>2000</v>
      </c>
      <c r="N320" s="30">
        <v>2000</v>
      </c>
      <c r="O320" s="30"/>
      <c r="P320" s="29"/>
      <c r="Q320" s="29"/>
      <c r="R320" s="29"/>
    </row>
    <row r="321" spans="1:18" ht="12">
      <c r="A321" s="28" t="s">
        <v>515</v>
      </c>
      <c r="B321" s="30">
        <v>2010</v>
      </c>
      <c r="C321" s="30" t="s">
        <v>1896</v>
      </c>
      <c r="D321" s="28" t="s">
        <v>1550</v>
      </c>
      <c r="E321" s="30" t="s">
        <v>2134</v>
      </c>
      <c r="F321" s="45">
        <v>7600</v>
      </c>
      <c r="G321" s="45">
        <v>7600</v>
      </c>
      <c r="H321" s="45">
        <v>7700</v>
      </c>
      <c r="I321" s="45">
        <v>7900</v>
      </c>
      <c r="J321" s="45">
        <v>7700</v>
      </c>
      <c r="K321" s="45">
        <v>7900</v>
      </c>
      <c r="L321" s="45">
        <v>7200</v>
      </c>
      <c r="M321" s="45">
        <v>7200</v>
      </c>
      <c r="N321" s="30">
        <v>7200</v>
      </c>
      <c r="O321" s="30"/>
      <c r="P321" s="29"/>
      <c r="Q321" s="29"/>
      <c r="R321" s="29"/>
    </row>
    <row r="322" spans="1:18" ht="12">
      <c r="A322" s="28" t="s">
        <v>1753</v>
      </c>
      <c r="B322" s="30">
        <v>2010</v>
      </c>
      <c r="C322" s="30" t="s">
        <v>1897</v>
      </c>
      <c r="D322" s="28" t="s">
        <v>1489</v>
      </c>
      <c r="E322" s="10" t="s">
        <v>1491</v>
      </c>
      <c r="F322" s="45">
        <v>57500</v>
      </c>
      <c r="G322" s="45">
        <v>57300</v>
      </c>
      <c r="H322" s="45">
        <v>57400</v>
      </c>
      <c r="I322" s="45">
        <v>58000</v>
      </c>
      <c r="J322" s="45">
        <v>59000</v>
      </c>
      <c r="K322" s="45">
        <v>59600</v>
      </c>
      <c r="L322" s="45">
        <v>59700</v>
      </c>
      <c r="M322" s="45">
        <v>59600</v>
      </c>
      <c r="N322" s="30">
        <v>59300</v>
      </c>
      <c r="O322" s="30"/>
      <c r="P322" s="29"/>
      <c r="Q322" s="29"/>
      <c r="R322" s="29"/>
    </row>
    <row r="323" spans="1:18" ht="12">
      <c r="A323" s="28" t="s">
        <v>1754</v>
      </c>
      <c r="B323" s="30">
        <v>2010</v>
      </c>
      <c r="C323" s="30" t="s">
        <v>1897</v>
      </c>
      <c r="D323" s="28" t="s">
        <v>1489</v>
      </c>
      <c r="E323" s="30" t="s">
        <v>1495</v>
      </c>
      <c r="F323" s="45">
        <v>51200</v>
      </c>
      <c r="G323" s="45">
        <v>51000</v>
      </c>
      <c r="H323" s="45">
        <v>51100</v>
      </c>
      <c r="I323" s="45">
        <v>51700</v>
      </c>
      <c r="J323" s="45">
        <v>52600</v>
      </c>
      <c r="K323" s="45">
        <v>53600</v>
      </c>
      <c r="L323" s="45">
        <v>53900</v>
      </c>
      <c r="M323" s="45">
        <v>54000</v>
      </c>
      <c r="N323" s="30">
        <v>53300</v>
      </c>
      <c r="O323" s="30"/>
      <c r="P323" s="29"/>
      <c r="Q323" s="29"/>
      <c r="R323" s="29"/>
    </row>
    <row r="324" spans="1:18" ht="12">
      <c r="A324" s="28" t="s">
        <v>1755</v>
      </c>
      <c r="B324" s="30">
        <v>2010</v>
      </c>
      <c r="C324" s="30" t="s">
        <v>1897</v>
      </c>
      <c r="D324" s="28" t="s">
        <v>1489</v>
      </c>
      <c r="E324" s="30" t="s">
        <v>1498</v>
      </c>
      <c r="F324" s="45">
        <v>20100</v>
      </c>
      <c r="G324" s="45">
        <v>19900</v>
      </c>
      <c r="H324" s="45">
        <v>20000</v>
      </c>
      <c r="I324" s="45">
        <v>20300</v>
      </c>
      <c r="J324" s="45">
        <v>20600</v>
      </c>
      <c r="K324" s="45">
        <v>21000</v>
      </c>
      <c r="L324" s="45">
        <v>21300</v>
      </c>
      <c r="M324" s="45">
        <v>21300</v>
      </c>
      <c r="N324" s="30">
        <v>21000</v>
      </c>
      <c r="O324" s="30"/>
      <c r="P324" s="29"/>
      <c r="Q324" s="29"/>
      <c r="R324" s="29"/>
    </row>
    <row r="325" spans="1:18" ht="12">
      <c r="A325" s="28" t="s">
        <v>516</v>
      </c>
      <c r="B325" s="30">
        <v>2010</v>
      </c>
      <c r="C325" s="30" t="s">
        <v>1897</v>
      </c>
      <c r="D325" s="28" t="s">
        <v>1489</v>
      </c>
      <c r="E325" s="30" t="s">
        <v>2127</v>
      </c>
      <c r="F325" s="45">
        <v>37400</v>
      </c>
      <c r="G325" s="45">
        <v>37400</v>
      </c>
      <c r="H325" s="45">
        <v>37400</v>
      </c>
      <c r="I325" s="45">
        <v>37700</v>
      </c>
      <c r="J325" s="45">
        <v>38400</v>
      </c>
      <c r="K325" s="45">
        <v>38600</v>
      </c>
      <c r="L325" s="45">
        <v>38400</v>
      </c>
      <c r="M325" s="45">
        <v>38300</v>
      </c>
      <c r="N325" s="30">
        <v>38300</v>
      </c>
      <c r="O325" s="30"/>
      <c r="P325" s="29"/>
      <c r="Q325" s="29"/>
      <c r="R325" s="29"/>
    </row>
    <row r="326" spans="1:18" ht="12">
      <c r="A326" s="28" t="s">
        <v>517</v>
      </c>
      <c r="B326" s="30">
        <v>2010</v>
      </c>
      <c r="C326" s="30" t="s">
        <v>1897</v>
      </c>
      <c r="D326" s="28" t="s">
        <v>1489</v>
      </c>
      <c r="E326" s="30" t="s">
        <v>2128</v>
      </c>
      <c r="F326" s="45">
        <v>1500</v>
      </c>
      <c r="G326" s="45">
        <v>1500</v>
      </c>
      <c r="H326" s="45">
        <v>1600</v>
      </c>
      <c r="I326" s="45">
        <v>1800</v>
      </c>
      <c r="J326" s="45">
        <v>1900</v>
      </c>
      <c r="K326" s="45">
        <v>2000</v>
      </c>
      <c r="L326" s="45">
        <v>2100</v>
      </c>
      <c r="M326" s="45">
        <v>2000</v>
      </c>
      <c r="N326" s="30">
        <v>1900</v>
      </c>
      <c r="O326" s="30"/>
      <c r="P326" s="29"/>
      <c r="Q326" s="29"/>
      <c r="R326" s="29"/>
    </row>
    <row r="327" spans="1:18" ht="12">
      <c r="A327" s="28" t="s">
        <v>1756</v>
      </c>
      <c r="B327" s="30">
        <v>2010</v>
      </c>
      <c r="C327" s="30" t="s">
        <v>1897</v>
      </c>
      <c r="D327" s="28" t="s">
        <v>1489</v>
      </c>
      <c r="E327" s="30" t="s">
        <v>1502</v>
      </c>
      <c r="F327" s="45">
        <v>18600</v>
      </c>
      <c r="G327" s="45">
        <v>18400</v>
      </c>
      <c r="H327" s="45">
        <v>18400</v>
      </c>
      <c r="I327" s="45">
        <v>18500</v>
      </c>
      <c r="J327" s="45">
        <v>18700</v>
      </c>
      <c r="K327" s="45">
        <v>19000</v>
      </c>
      <c r="L327" s="45">
        <v>19200</v>
      </c>
      <c r="M327" s="45">
        <v>19300</v>
      </c>
      <c r="N327" s="30">
        <v>19100</v>
      </c>
      <c r="O327" s="30"/>
      <c r="P327" s="29"/>
      <c r="Q327" s="29"/>
      <c r="R327" s="29"/>
    </row>
    <row r="328" spans="1:18" ht="12">
      <c r="A328" s="28" t="s">
        <v>1757</v>
      </c>
      <c r="B328" s="30">
        <v>2010</v>
      </c>
      <c r="C328" s="30" t="s">
        <v>1897</v>
      </c>
      <c r="D328" s="28" t="s">
        <v>1489</v>
      </c>
      <c r="E328" s="30" t="s">
        <v>1505</v>
      </c>
      <c r="F328" s="45">
        <v>7500</v>
      </c>
      <c r="G328" s="45">
        <v>7400</v>
      </c>
      <c r="H328" s="45">
        <v>7400</v>
      </c>
      <c r="I328" s="45">
        <v>7400</v>
      </c>
      <c r="J328" s="45">
        <v>7500</v>
      </c>
      <c r="K328" s="45">
        <v>7600</v>
      </c>
      <c r="L328" s="45">
        <v>7500</v>
      </c>
      <c r="M328" s="45">
        <v>7600</v>
      </c>
      <c r="N328" s="30">
        <v>7500</v>
      </c>
      <c r="O328" s="30"/>
      <c r="P328" s="29"/>
      <c r="Q328" s="29"/>
      <c r="R328" s="29"/>
    </row>
    <row r="329" spans="1:18" ht="12">
      <c r="A329" s="28" t="s">
        <v>518</v>
      </c>
      <c r="B329" s="30">
        <v>2010</v>
      </c>
      <c r="C329" s="30" t="s">
        <v>1897</v>
      </c>
      <c r="D329" s="28" t="s">
        <v>1489</v>
      </c>
      <c r="E329" s="30" t="s">
        <v>2129</v>
      </c>
      <c r="F329" s="45">
        <v>1200</v>
      </c>
      <c r="G329" s="45">
        <v>1200</v>
      </c>
      <c r="H329" s="45">
        <v>1200</v>
      </c>
      <c r="I329" s="45">
        <v>1200</v>
      </c>
      <c r="J329" s="45">
        <v>1300</v>
      </c>
      <c r="K329" s="45">
        <v>1300</v>
      </c>
      <c r="L329" s="45">
        <v>1300</v>
      </c>
      <c r="M329" s="45">
        <v>1300</v>
      </c>
      <c r="N329" s="30">
        <v>1300</v>
      </c>
      <c r="O329" s="30"/>
      <c r="P329" s="29"/>
      <c r="Q329" s="29"/>
      <c r="R329" s="29"/>
    </row>
    <row r="330" spans="1:18" ht="12">
      <c r="A330" s="28" t="s">
        <v>1758</v>
      </c>
      <c r="B330" s="30">
        <v>2010</v>
      </c>
      <c r="C330" s="30" t="s">
        <v>1897</v>
      </c>
      <c r="D330" s="28" t="s">
        <v>1489</v>
      </c>
      <c r="E330" s="30" t="s">
        <v>1510</v>
      </c>
      <c r="F330" s="45">
        <v>2400</v>
      </c>
      <c r="G330" s="45">
        <v>2400</v>
      </c>
      <c r="H330" s="45">
        <v>2400</v>
      </c>
      <c r="I330" s="45">
        <v>2400</v>
      </c>
      <c r="J330" s="45">
        <v>2400</v>
      </c>
      <c r="K330" s="45">
        <v>2400</v>
      </c>
      <c r="L330" s="45">
        <v>2400</v>
      </c>
      <c r="M330" s="45">
        <v>2400</v>
      </c>
      <c r="N330" s="30">
        <v>2400</v>
      </c>
      <c r="O330" s="30"/>
      <c r="P330" s="29"/>
      <c r="Q330" s="29"/>
      <c r="R330" s="29"/>
    </row>
    <row r="331" spans="1:18" ht="12">
      <c r="A331" s="28" t="s">
        <v>1949</v>
      </c>
      <c r="B331" s="30">
        <v>2010</v>
      </c>
      <c r="C331" s="30" t="s">
        <v>1897</v>
      </c>
      <c r="D331" s="28" t="s">
        <v>1489</v>
      </c>
      <c r="E331" s="30" t="s">
        <v>2130</v>
      </c>
      <c r="F331" s="45">
        <v>8000</v>
      </c>
      <c r="G331" s="45">
        <v>8000</v>
      </c>
      <c r="H331" s="45">
        <v>8000</v>
      </c>
      <c r="I331" s="45">
        <v>8000</v>
      </c>
      <c r="J331" s="45">
        <v>8000</v>
      </c>
      <c r="K331" s="45">
        <v>8100</v>
      </c>
      <c r="L331" s="45">
        <v>8000</v>
      </c>
      <c r="M331" s="45">
        <v>8000</v>
      </c>
      <c r="N331" s="30">
        <v>8000</v>
      </c>
      <c r="O331" s="30"/>
      <c r="P331" s="29"/>
      <c r="Q331" s="29"/>
      <c r="R331" s="29"/>
    </row>
    <row r="332" spans="1:18" ht="12">
      <c r="A332" s="28" t="s">
        <v>1759</v>
      </c>
      <c r="B332" s="30">
        <v>2010</v>
      </c>
      <c r="C332" s="30" t="s">
        <v>1897</v>
      </c>
      <c r="D332" s="28" t="s">
        <v>1489</v>
      </c>
      <c r="E332" s="30" t="s">
        <v>1514</v>
      </c>
      <c r="F332" s="45">
        <v>4700</v>
      </c>
      <c r="G332" s="45">
        <v>4700</v>
      </c>
      <c r="H332" s="45">
        <v>4700</v>
      </c>
      <c r="I332" s="45">
        <v>4900</v>
      </c>
      <c r="J332" s="45">
        <v>5200</v>
      </c>
      <c r="K332" s="45">
        <v>5500</v>
      </c>
      <c r="L332" s="45">
        <v>5700</v>
      </c>
      <c r="M332" s="45">
        <v>5700</v>
      </c>
      <c r="N332" s="30">
        <v>5400</v>
      </c>
      <c r="O332" s="30"/>
      <c r="P332" s="29"/>
      <c r="Q332" s="29"/>
      <c r="R332" s="29"/>
    </row>
    <row r="333" spans="1:18" ht="12">
      <c r="A333" s="28" t="s">
        <v>1950</v>
      </c>
      <c r="B333" s="28">
        <v>2010</v>
      </c>
      <c r="C333" s="28" t="s">
        <v>1897</v>
      </c>
      <c r="D333" s="28" t="s">
        <v>1489</v>
      </c>
      <c r="E333" s="30" t="s">
        <v>2131</v>
      </c>
      <c r="F333" s="45">
        <v>7300</v>
      </c>
      <c r="G333" s="45">
        <v>7400</v>
      </c>
      <c r="H333" s="45">
        <v>7400</v>
      </c>
      <c r="I333" s="45">
        <v>7500</v>
      </c>
      <c r="J333" s="45">
        <v>7600</v>
      </c>
      <c r="K333" s="45">
        <v>7700</v>
      </c>
      <c r="L333" s="45">
        <v>7700</v>
      </c>
      <c r="M333" s="45">
        <v>7700</v>
      </c>
      <c r="N333" s="30">
        <v>7700</v>
      </c>
      <c r="O333" s="30"/>
      <c r="P333" s="29"/>
      <c r="Q333" s="29"/>
      <c r="R333" s="29"/>
    </row>
    <row r="334" spans="1:18" ht="12">
      <c r="A334" s="28" t="s">
        <v>1760</v>
      </c>
      <c r="B334" s="30">
        <v>2010</v>
      </c>
      <c r="C334" s="30" t="s">
        <v>1897</v>
      </c>
      <c r="D334" s="28" t="s">
        <v>1489</v>
      </c>
      <c r="E334" s="30" t="s">
        <v>1516</v>
      </c>
      <c r="F334" s="45">
        <v>6300</v>
      </c>
      <c r="G334" s="45">
        <v>6300</v>
      </c>
      <c r="H334" s="45">
        <v>6300</v>
      </c>
      <c r="I334" s="45">
        <v>6300</v>
      </c>
      <c r="J334" s="45">
        <v>6400</v>
      </c>
      <c r="K334" s="45">
        <v>6000</v>
      </c>
      <c r="L334" s="45">
        <v>5800</v>
      </c>
      <c r="M334" s="45">
        <v>5600</v>
      </c>
      <c r="N334" s="30">
        <v>6000</v>
      </c>
      <c r="O334" s="30"/>
      <c r="P334" s="29"/>
      <c r="Q334" s="29"/>
      <c r="R334" s="29"/>
    </row>
    <row r="335" spans="1:18" ht="12">
      <c r="A335" s="28" t="s">
        <v>1951</v>
      </c>
      <c r="B335" s="30">
        <v>2010</v>
      </c>
      <c r="C335" s="30" t="s">
        <v>1897</v>
      </c>
      <c r="D335" s="28" t="s">
        <v>1489</v>
      </c>
      <c r="E335" s="30" t="s">
        <v>2132</v>
      </c>
      <c r="F335" s="45">
        <v>200</v>
      </c>
      <c r="G335" s="45">
        <v>200</v>
      </c>
      <c r="H335" s="45">
        <v>200</v>
      </c>
      <c r="I335" s="45">
        <v>200</v>
      </c>
      <c r="J335" s="45">
        <v>300</v>
      </c>
      <c r="K335" s="45">
        <v>300</v>
      </c>
      <c r="L335" s="45">
        <v>300</v>
      </c>
      <c r="M335" s="45">
        <v>200</v>
      </c>
      <c r="N335" s="30">
        <v>200</v>
      </c>
      <c r="O335" s="30"/>
      <c r="P335" s="29"/>
      <c r="Q335" s="29"/>
      <c r="R335" s="29"/>
    </row>
    <row r="336" spans="1:18" ht="12">
      <c r="A336" s="28" t="s">
        <v>1952</v>
      </c>
      <c r="B336" s="30">
        <v>2010</v>
      </c>
      <c r="C336" s="30" t="s">
        <v>1897</v>
      </c>
      <c r="D336" s="28" t="s">
        <v>1489</v>
      </c>
      <c r="E336" s="10" t="s">
        <v>2133</v>
      </c>
      <c r="F336" s="45">
        <v>500</v>
      </c>
      <c r="G336" s="45">
        <v>500</v>
      </c>
      <c r="H336" s="45">
        <v>500</v>
      </c>
      <c r="I336" s="45">
        <v>500</v>
      </c>
      <c r="J336" s="45">
        <v>600</v>
      </c>
      <c r="K336" s="45">
        <v>500</v>
      </c>
      <c r="L336" s="45">
        <v>600</v>
      </c>
      <c r="M336" s="45">
        <v>600</v>
      </c>
      <c r="N336" s="30">
        <v>600</v>
      </c>
      <c r="O336" s="30"/>
      <c r="P336" s="29"/>
      <c r="Q336" s="29"/>
      <c r="R336" s="29"/>
    </row>
    <row r="337" spans="1:18" ht="12">
      <c r="A337" s="28" t="s">
        <v>1953</v>
      </c>
      <c r="B337" s="30">
        <v>2010</v>
      </c>
      <c r="C337" s="30" t="s">
        <v>1897</v>
      </c>
      <c r="D337" s="28" t="s">
        <v>1489</v>
      </c>
      <c r="E337" s="30" t="s">
        <v>2134</v>
      </c>
      <c r="F337" s="45">
        <v>5600</v>
      </c>
      <c r="G337" s="45">
        <v>5600</v>
      </c>
      <c r="H337" s="45">
        <v>5600</v>
      </c>
      <c r="I337" s="45">
        <v>5600</v>
      </c>
      <c r="J337" s="45">
        <v>5500</v>
      </c>
      <c r="K337" s="45">
        <v>5200</v>
      </c>
      <c r="L337" s="45">
        <v>4900</v>
      </c>
      <c r="M337" s="45">
        <v>4800</v>
      </c>
      <c r="N337" s="30">
        <v>5200</v>
      </c>
      <c r="O337" s="30"/>
      <c r="P337" s="29"/>
      <c r="Q337" s="29"/>
      <c r="R337" s="29"/>
    </row>
    <row r="338" spans="1:18" ht="12">
      <c r="A338" s="28" t="s">
        <v>1761</v>
      </c>
      <c r="B338" s="30">
        <v>2010</v>
      </c>
      <c r="C338" s="30" t="s">
        <v>1898</v>
      </c>
      <c r="D338" s="28" t="s">
        <v>1494</v>
      </c>
      <c r="E338" s="10" t="s">
        <v>1491</v>
      </c>
      <c r="F338" s="45">
        <v>64400</v>
      </c>
      <c r="G338" s="45">
        <v>64600</v>
      </c>
      <c r="H338" s="45">
        <v>65100</v>
      </c>
      <c r="I338" s="45">
        <v>65600</v>
      </c>
      <c r="J338" s="45">
        <v>66600</v>
      </c>
      <c r="K338" s="45">
        <v>67100</v>
      </c>
      <c r="L338" s="45">
        <v>66300</v>
      </c>
      <c r="M338" s="45">
        <v>66300</v>
      </c>
      <c r="N338" s="30">
        <v>66600</v>
      </c>
      <c r="O338" s="30"/>
      <c r="P338" s="29"/>
      <c r="Q338" s="29"/>
      <c r="R338" s="29"/>
    </row>
    <row r="339" spans="1:18" ht="12">
      <c r="A339" s="28" t="s">
        <v>1762</v>
      </c>
      <c r="B339" s="30">
        <v>2010</v>
      </c>
      <c r="C339" s="30" t="s">
        <v>1898</v>
      </c>
      <c r="D339" s="28" t="s">
        <v>1494</v>
      </c>
      <c r="E339" s="30" t="s">
        <v>1495</v>
      </c>
      <c r="F339" s="45">
        <v>57000</v>
      </c>
      <c r="G339" s="45">
        <v>56700</v>
      </c>
      <c r="H339" s="45">
        <v>57200</v>
      </c>
      <c r="I339" s="45">
        <v>57800</v>
      </c>
      <c r="J339" s="45">
        <v>58500</v>
      </c>
      <c r="K339" s="45">
        <v>59500</v>
      </c>
      <c r="L339" s="45">
        <v>59800</v>
      </c>
      <c r="M339" s="45">
        <v>59800</v>
      </c>
      <c r="N339" s="30">
        <v>59200</v>
      </c>
      <c r="O339" s="30"/>
      <c r="P339" s="29"/>
      <c r="Q339" s="29"/>
      <c r="R339" s="29"/>
    </row>
    <row r="340" spans="1:18" ht="12">
      <c r="A340" s="28" t="s">
        <v>1763</v>
      </c>
      <c r="B340" s="30">
        <v>2010</v>
      </c>
      <c r="C340" s="30" t="s">
        <v>1898</v>
      </c>
      <c r="D340" s="28" t="s">
        <v>1494</v>
      </c>
      <c r="E340" s="30" t="s">
        <v>1498</v>
      </c>
      <c r="F340" s="45">
        <v>16500</v>
      </c>
      <c r="G340" s="45">
        <v>16400</v>
      </c>
      <c r="H340" s="45">
        <v>16600</v>
      </c>
      <c r="I340" s="45">
        <v>16900</v>
      </c>
      <c r="J340" s="45">
        <v>17200</v>
      </c>
      <c r="K340" s="45">
        <v>17600</v>
      </c>
      <c r="L340" s="45">
        <v>17900</v>
      </c>
      <c r="M340" s="45">
        <v>18000</v>
      </c>
      <c r="N340" s="30">
        <v>17600</v>
      </c>
      <c r="O340" s="30"/>
      <c r="P340" s="29"/>
      <c r="Q340" s="29"/>
      <c r="R340" s="29"/>
    </row>
    <row r="341" spans="1:18" ht="12">
      <c r="A341" s="28" t="s">
        <v>1954</v>
      </c>
      <c r="B341" s="30">
        <v>2010</v>
      </c>
      <c r="C341" s="30" t="s">
        <v>1898</v>
      </c>
      <c r="D341" s="28" t="s">
        <v>1494</v>
      </c>
      <c r="E341" s="30" t="s">
        <v>2127</v>
      </c>
      <c r="F341" s="45">
        <v>47900</v>
      </c>
      <c r="G341" s="45">
        <v>48200</v>
      </c>
      <c r="H341" s="45">
        <v>48500</v>
      </c>
      <c r="I341" s="45">
        <v>48700</v>
      </c>
      <c r="J341" s="45">
        <v>49400</v>
      </c>
      <c r="K341" s="45">
        <v>49500</v>
      </c>
      <c r="L341" s="45">
        <v>48400</v>
      </c>
      <c r="M341" s="45">
        <v>48300</v>
      </c>
      <c r="N341" s="30">
        <v>49000</v>
      </c>
      <c r="O341" s="30"/>
      <c r="P341" s="29"/>
      <c r="Q341" s="29"/>
      <c r="R341" s="29"/>
    </row>
    <row r="342" spans="1:18" ht="12">
      <c r="A342" s="28" t="s">
        <v>1955</v>
      </c>
      <c r="B342" s="30">
        <v>2010</v>
      </c>
      <c r="C342" s="30" t="s">
        <v>1898</v>
      </c>
      <c r="D342" s="28" t="s">
        <v>1494</v>
      </c>
      <c r="E342" s="30" t="s">
        <v>2128</v>
      </c>
      <c r="F342" s="45">
        <v>1900</v>
      </c>
      <c r="G342" s="45">
        <v>1900</v>
      </c>
      <c r="H342" s="45">
        <v>2000</v>
      </c>
      <c r="I342" s="45">
        <v>2200</v>
      </c>
      <c r="J342" s="45">
        <v>2400</v>
      </c>
      <c r="K342" s="45">
        <v>2500</v>
      </c>
      <c r="L342" s="45">
        <v>2600</v>
      </c>
      <c r="M342" s="45">
        <v>2600</v>
      </c>
      <c r="N342" s="30">
        <v>2400</v>
      </c>
      <c r="O342" s="30"/>
      <c r="P342" s="29"/>
      <c r="Q342" s="29"/>
      <c r="R342" s="29"/>
    </row>
    <row r="343" spans="1:18" ht="12">
      <c r="A343" s="28" t="s">
        <v>1764</v>
      </c>
      <c r="B343" s="30">
        <v>2010</v>
      </c>
      <c r="C343" s="30" t="s">
        <v>1898</v>
      </c>
      <c r="D343" s="28" t="s">
        <v>1494</v>
      </c>
      <c r="E343" s="30" t="s">
        <v>1502</v>
      </c>
      <c r="F343" s="45">
        <v>14600</v>
      </c>
      <c r="G343" s="45">
        <v>14500</v>
      </c>
      <c r="H343" s="45">
        <v>14600</v>
      </c>
      <c r="I343" s="45">
        <v>14700</v>
      </c>
      <c r="J343" s="45">
        <v>14800</v>
      </c>
      <c r="K343" s="45">
        <v>15100</v>
      </c>
      <c r="L343" s="45">
        <v>15300</v>
      </c>
      <c r="M343" s="45">
        <v>15400</v>
      </c>
      <c r="N343" s="30">
        <v>15200</v>
      </c>
      <c r="O343" s="30"/>
      <c r="P343" s="29"/>
      <c r="Q343" s="29"/>
      <c r="R343" s="29"/>
    </row>
    <row r="344" spans="1:18" ht="12">
      <c r="A344" s="28" t="s">
        <v>1765</v>
      </c>
      <c r="B344" s="30">
        <v>2010</v>
      </c>
      <c r="C344" s="30" t="s">
        <v>1898</v>
      </c>
      <c r="D344" s="28" t="s">
        <v>1494</v>
      </c>
      <c r="E344" s="30" t="s">
        <v>1505</v>
      </c>
      <c r="F344" s="45">
        <v>12000</v>
      </c>
      <c r="G344" s="45">
        <v>11700</v>
      </c>
      <c r="H344" s="45">
        <v>11800</v>
      </c>
      <c r="I344" s="45">
        <v>11800</v>
      </c>
      <c r="J344" s="45">
        <v>11900</v>
      </c>
      <c r="K344" s="45">
        <v>12100</v>
      </c>
      <c r="L344" s="45">
        <v>12100</v>
      </c>
      <c r="M344" s="45">
        <v>12000</v>
      </c>
      <c r="N344" s="30">
        <v>11900</v>
      </c>
      <c r="O344" s="30"/>
      <c r="P344" s="29"/>
      <c r="Q344" s="29"/>
      <c r="R344" s="29"/>
    </row>
    <row r="345" spans="1:18" ht="12">
      <c r="A345" s="28" t="s">
        <v>1956</v>
      </c>
      <c r="B345" s="30">
        <v>2010</v>
      </c>
      <c r="C345" s="30" t="s">
        <v>1898</v>
      </c>
      <c r="D345" s="28" t="s">
        <v>1494</v>
      </c>
      <c r="E345" s="30" t="s">
        <v>2129</v>
      </c>
      <c r="F345" s="45">
        <v>2000</v>
      </c>
      <c r="G345" s="45">
        <v>2000</v>
      </c>
      <c r="H345" s="45">
        <v>2000</v>
      </c>
      <c r="I345" s="45">
        <v>2100</v>
      </c>
      <c r="J345" s="45">
        <v>2100</v>
      </c>
      <c r="K345" s="45">
        <v>2200</v>
      </c>
      <c r="L345" s="45">
        <v>2100</v>
      </c>
      <c r="M345" s="45">
        <v>2100</v>
      </c>
      <c r="N345" s="30">
        <v>2100</v>
      </c>
      <c r="O345" s="30"/>
      <c r="P345" s="29"/>
      <c r="Q345" s="29"/>
      <c r="R345" s="29"/>
    </row>
    <row r="346" spans="1:18" ht="12">
      <c r="A346" s="28" t="s">
        <v>1766</v>
      </c>
      <c r="B346" s="30">
        <v>2010</v>
      </c>
      <c r="C346" s="30" t="s">
        <v>1898</v>
      </c>
      <c r="D346" s="28" t="s">
        <v>1494</v>
      </c>
      <c r="E346" s="30" t="s">
        <v>1510</v>
      </c>
      <c r="F346" s="45">
        <v>5500</v>
      </c>
      <c r="G346" s="45">
        <v>5500</v>
      </c>
      <c r="H346" s="45">
        <v>5500</v>
      </c>
      <c r="I346" s="45">
        <v>5500</v>
      </c>
      <c r="J346" s="45">
        <v>5500</v>
      </c>
      <c r="K346" s="45">
        <v>5600</v>
      </c>
      <c r="L346" s="45">
        <v>5600</v>
      </c>
      <c r="M346" s="45">
        <v>5600</v>
      </c>
      <c r="N346" s="30">
        <v>5600</v>
      </c>
      <c r="O346" s="30"/>
      <c r="P346" s="29"/>
      <c r="Q346" s="29"/>
      <c r="R346" s="29"/>
    </row>
    <row r="347" spans="1:18" ht="12">
      <c r="A347" s="28" t="s">
        <v>1957</v>
      </c>
      <c r="B347" s="30">
        <v>2010</v>
      </c>
      <c r="C347" s="30" t="s">
        <v>1898</v>
      </c>
      <c r="D347" s="28" t="s">
        <v>1494</v>
      </c>
      <c r="E347" s="30" t="s">
        <v>2130</v>
      </c>
      <c r="F347" s="45">
        <v>8500</v>
      </c>
      <c r="G347" s="45">
        <v>8500</v>
      </c>
      <c r="H347" s="45">
        <v>8500</v>
      </c>
      <c r="I347" s="45">
        <v>8600</v>
      </c>
      <c r="J347" s="45">
        <v>8600</v>
      </c>
      <c r="K347" s="45">
        <v>8600</v>
      </c>
      <c r="L347" s="45">
        <v>8600</v>
      </c>
      <c r="M347" s="45">
        <v>8600</v>
      </c>
      <c r="N347" s="30">
        <v>8600</v>
      </c>
      <c r="O347" s="30"/>
      <c r="P347" s="29"/>
      <c r="Q347" s="29"/>
      <c r="R347" s="29"/>
    </row>
    <row r="348" spans="1:18" ht="12">
      <c r="A348" s="28" t="s">
        <v>1767</v>
      </c>
      <c r="B348" s="30">
        <v>2010</v>
      </c>
      <c r="C348" s="30" t="s">
        <v>1898</v>
      </c>
      <c r="D348" s="28" t="s">
        <v>1494</v>
      </c>
      <c r="E348" s="30" t="s">
        <v>1514</v>
      </c>
      <c r="F348" s="45">
        <v>5000</v>
      </c>
      <c r="G348" s="45">
        <v>5000</v>
      </c>
      <c r="H348" s="45">
        <v>5100</v>
      </c>
      <c r="I348" s="45">
        <v>5200</v>
      </c>
      <c r="J348" s="45">
        <v>5400</v>
      </c>
      <c r="K348" s="45">
        <v>5600</v>
      </c>
      <c r="L348" s="45">
        <v>5700</v>
      </c>
      <c r="M348" s="45">
        <v>5700</v>
      </c>
      <c r="N348" s="30">
        <v>5600</v>
      </c>
      <c r="O348" s="30"/>
      <c r="P348" s="29"/>
      <c r="Q348" s="29"/>
      <c r="R348" s="29"/>
    </row>
    <row r="349" spans="1:18" ht="12">
      <c r="A349" s="28" t="s">
        <v>1958</v>
      </c>
      <c r="B349" s="30">
        <v>2010</v>
      </c>
      <c r="C349" s="30" t="s">
        <v>1898</v>
      </c>
      <c r="D349" s="28" t="s">
        <v>1494</v>
      </c>
      <c r="E349" s="30" t="s">
        <v>2131</v>
      </c>
      <c r="F349" s="45">
        <v>7500</v>
      </c>
      <c r="G349" s="45">
        <v>7600</v>
      </c>
      <c r="H349" s="45">
        <v>7700</v>
      </c>
      <c r="I349" s="45">
        <v>7700</v>
      </c>
      <c r="J349" s="45">
        <v>7800</v>
      </c>
      <c r="K349" s="45">
        <v>7800</v>
      </c>
      <c r="L349" s="45">
        <v>7800</v>
      </c>
      <c r="M349" s="45">
        <v>7800</v>
      </c>
      <c r="N349" s="30">
        <v>7800</v>
      </c>
      <c r="O349" s="30"/>
      <c r="P349" s="29"/>
      <c r="Q349" s="29"/>
      <c r="R349" s="29"/>
    </row>
    <row r="350" spans="1:18" ht="12">
      <c r="A350" s="28" t="s">
        <v>1768</v>
      </c>
      <c r="B350" s="30">
        <v>2010</v>
      </c>
      <c r="C350" s="30" t="s">
        <v>1898</v>
      </c>
      <c r="D350" s="28" t="s">
        <v>1494</v>
      </c>
      <c r="E350" s="30" t="s">
        <v>1516</v>
      </c>
      <c r="F350" s="45">
        <v>7400</v>
      </c>
      <c r="G350" s="45">
        <v>7900</v>
      </c>
      <c r="H350" s="45">
        <v>7900</v>
      </c>
      <c r="I350" s="45">
        <v>7800</v>
      </c>
      <c r="J350" s="45">
        <v>8100</v>
      </c>
      <c r="K350" s="45">
        <v>7600</v>
      </c>
      <c r="L350" s="45">
        <v>6500</v>
      </c>
      <c r="M350" s="45">
        <v>6500</v>
      </c>
      <c r="N350" s="30">
        <v>7400</v>
      </c>
      <c r="O350" s="30"/>
      <c r="P350" s="29"/>
      <c r="Q350" s="29"/>
      <c r="R350" s="29"/>
    </row>
    <row r="351" spans="1:18" ht="12">
      <c r="A351" s="28" t="s">
        <v>1959</v>
      </c>
      <c r="B351" s="30">
        <v>2010</v>
      </c>
      <c r="C351" s="30" t="s">
        <v>1898</v>
      </c>
      <c r="D351" s="28" t="s">
        <v>1494</v>
      </c>
      <c r="E351" s="30" t="s">
        <v>2132</v>
      </c>
      <c r="F351" s="45">
        <v>500</v>
      </c>
      <c r="G351" s="45">
        <v>500</v>
      </c>
      <c r="H351" s="45">
        <v>500</v>
      </c>
      <c r="I351" s="45">
        <v>500</v>
      </c>
      <c r="J351" s="45">
        <v>700</v>
      </c>
      <c r="K351" s="45">
        <v>500</v>
      </c>
      <c r="L351" s="45">
        <v>500</v>
      </c>
      <c r="M351" s="45">
        <v>500</v>
      </c>
      <c r="N351" s="30">
        <v>500</v>
      </c>
      <c r="O351" s="30"/>
      <c r="P351" s="29"/>
      <c r="Q351" s="29"/>
      <c r="R351" s="29"/>
    </row>
    <row r="352" spans="1:18" ht="12">
      <c r="A352" s="28" t="s">
        <v>1960</v>
      </c>
      <c r="B352" s="30">
        <v>2010</v>
      </c>
      <c r="C352" s="30" t="s">
        <v>1898</v>
      </c>
      <c r="D352" s="28" t="s">
        <v>1494</v>
      </c>
      <c r="E352" s="10" t="s">
        <v>2133</v>
      </c>
      <c r="F352" s="45">
        <v>400</v>
      </c>
      <c r="G352" s="45">
        <v>500</v>
      </c>
      <c r="H352" s="45">
        <v>500</v>
      </c>
      <c r="I352" s="45">
        <v>500</v>
      </c>
      <c r="J352" s="45">
        <v>500</v>
      </c>
      <c r="K352" s="45">
        <v>400</v>
      </c>
      <c r="L352" s="45">
        <v>400</v>
      </c>
      <c r="M352" s="45">
        <v>400</v>
      </c>
      <c r="N352" s="30">
        <v>500</v>
      </c>
      <c r="O352" s="30"/>
      <c r="P352" s="29"/>
      <c r="Q352" s="29"/>
      <c r="R352" s="29"/>
    </row>
    <row r="353" spans="1:18" ht="12">
      <c r="A353" s="28" t="s">
        <v>1961</v>
      </c>
      <c r="B353" s="30">
        <v>2010</v>
      </c>
      <c r="C353" s="30" t="s">
        <v>1898</v>
      </c>
      <c r="D353" s="28" t="s">
        <v>1494</v>
      </c>
      <c r="E353" s="30" t="s">
        <v>2134</v>
      </c>
      <c r="F353" s="45">
        <v>6500</v>
      </c>
      <c r="G353" s="45">
        <v>6900</v>
      </c>
      <c r="H353" s="45">
        <v>6900</v>
      </c>
      <c r="I353" s="45">
        <v>6800</v>
      </c>
      <c r="J353" s="45">
        <v>6900</v>
      </c>
      <c r="K353" s="45">
        <v>6700</v>
      </c>
      <c r="L353" s="45">
        <v>5600</v>
      </c>
      <c r="M353" s="45">
        <v>5600</v>
      </c>
      <c r="N353" s="30">
        <v>6400</v>
      </c>
      <c r="O353" s="30"/>
      <c r="P353" s="29"/>
      <c r="Q353" s="29"/>
      <c r="R353" s="29"/>
    </row>
    <row r="354" spans="1:18" ht="12.75">
      <c r="A354" s="28" t="s">
        <v>1769</v>
      </c>
      <c r="B354" s="30">
        <v>2010</v>
      </c>
      <c r="C354" s="30" t="s">
        <v>1493</v>
      </c>
      <c r="D354" s="28" t="s">
        <v>1494</v>
      </c>
      <c r="E354" s="10" t="s">
        <v>1491</v>
      </c>
      <c r="F354" s="45">
        <v>4100</v>
      </c>
      <c r="G354" s="45">
        <v>4200</v>
      </c>
      <c r="H354" s="45">
        <v>4200</v>
      </c>
      <c r="I354" s="52">
        <v>4200</v>
      </c>
      <c r="J354" s="52">
        <v>4200</v>
      </c>
      <c r="K354" s="45">
        <v>4300</v>
      </c>
      <c r="L354" s="45"/>
      <c r="M354" s="45"/>
      <c r="N354" s="30"/>
      <c r="O354" s="30"/>
      <c r="P354" s="29"/>
      <c r="Q354" s="29"/>
      <c r="R354" s="29"/>
    </row>
    <row r="355" spans="1:18" ht="12.75">
      <c r="A355" s="28" t="s">
        <v>1770</v>
      </c>
      <c r="B355" s="30">
        <v>2010</v>
      </c>
      <c r="C355" s="30" t="s">
        <v>1493</v>
      </c>
      <c r="D355" s="28" t="s">
        <v>1494</v>
      </c>
      <c r="E355" s="30" t="s">
        <v>1495</v>
      </c>
      <c r="F355" s="45">
        <v>2900</v>
      </c>
      <c r="G355" s="45">
        <v>3000</v>
      </c>
      <c r="H355" s="45">
        <v>3000</v>
      </c>
      <c r="I355" s="52">
        <v>3000</v>
      </c>
      <c r="J355" s="52">
        <v>3000</v>
      </c>
      <c r="K355" s="45">
        <v>3100</v>
      </c>
      <c r="L355" s="45"/>
      <c r="M355" s="45"/>
      <c r="N355" s="30"/>
      <c r="O355" s="30"/>
      <c r="P355" s="29"/>
      <c r="Q355" s="29"/>
      <c r="R355" s="29"/>
    </row>
    <row r="356" spans="1:18" ht="12.75">
      <c r="A356" s="28" t="s">
        <v>1771</v>
      </c>
      <c r="B356" s="30">
        <v>2010</v>
      </c>
      <c r="C356" s="30" t="s">
        <v>1493</v>
      </c>
      <c r="D356" s="28" t="s">
        <v>1494</v>
      </c>
      <c r="E356" s="30" t="s">
        <v>1498</v>
      </c>
      <c r="F356" s="29">
        <v>400</v>
      </c>
      <c r="G356" s="29">
        <v>400</v>
      </c>
      <c r="H356" s="29">
        <v>400</v>
      </c>
      <c r="I356" s="52">
        <v>400</v>
      </c>
      <c r="J356" s="52">
        <v>400</v>
      </c>
      <c r="K356" s="29">
        <v>400</v>
      </c>
      <c r="L356" s="29"/>
      <c r="M356" s="29"/>
      <c r="N356" s="29"/>
      <c r="O356" s="29"/>
      <c r="P356" s="29"/>
      <c r="Q356" s="29"/>
      <c r="R356" s="29"/>
    </row>
    <row r="357" spans="1:18" ht="12.75">
      <c r="A357" s="28" t="s">
        <v>1962</v>
      </c>
      <c r="B357" s="30">
        <v>2010</v>
      </c>
      <c r="C357" s="30" t="s">
        <v>1493</v>
      </c>
      <c r="D357" s="28" t="s">
        <v>1494</v>
      </c>
      <c r="E357" s="30" t="s">
        <v>2127</v>
      </c>
      <c r="F357" s="45">
        <v>3700</v>
      </c>
      <c r="G357" s="45">
        <v>3800</v>
      </c>
      <c r="H357" s="45">
        <v>3800</v>
      </c>
      <c r="I357" s="52">
        <v>3800</v>
      </c>
      <c r="J357" s="52">
        <v>3800</v>
      </c>
      <c r="K357" s="45">
        <v>3900</v>
      </c>
      <c r="L357" s="45"/>
      <c r="M357" s="45"/>
      <c r="N357" s="30"/>
      <c r="O357" s="30"/>
      <c r="P357" s="29"/>
      <c r="Q357" s="29"/>
      <c r="R357" s="29"/>
    </row>
    <row r="358" spans="1:18" ht="15.75">
      <c r="A358" s="28" t="s">
        <v>1264</v>
      </c>
      <c r="B358" s="30">
        <v>2010</v>
      </c>
      <c r="C358" s="30" t="s">
        <v>1493</v>
      </c>
      <c r="D358" s="28" t="s">
        <v>1494</v>
      </c>
      <c r="E358" s="30" t="s">
        <v>2128</v>
      </c>
      <c r="F358" s="45">
        <v>100</v>
      </c>
      <c r="G358" s="45">
        <v>100</v>
      </c>
      <c r="H358" s="45">
        <v>100</v>
      </c>
      <c r="I358">
        <v>100</v>
      </c>
      <c r="J358">
        <v>100</v>
      </c>
      <c r="K358" s="45">
        <v>100</v>
      </c>
      <c r="L358" s="45"/>
      <c r="M358" s="45"/>
      <c r="N358" s="30"/>
      <c r="O358" s="30"/>
      <c r="P358" s="29"/>
      <c r="Q358" s="29"/>
      <c r="R358" s="29"/>
    </row>
    <row r="359" spans="1:18" ht="15.75">
      <c r="A359" s="28" t="s">
        <v>1772</v>
      </c>
      <c r="B359" s="28">
        <v>2010</v>
      </c>
      <c r="C359" s="28" t="s">
        <v>1493</v>
      </c>
      <c r="D359" s="28" t="s">
        <v>1494</v>
      </c>
      <c r="E359" s="30" t="s">
        <v>1502</v>
      </c>
      <c r="F359" s="45">
        <v>300</v>
      </c>
      <c r="G359" s="45">
        <v>300</v>
      </c>
      <c r="H359" s="45">
        <v>300</v>
      </c>
      <c r="I359">
        <v>300</v>
      </c>
      <c r="J359">
        <v>300</v>
      </c>
      <c r="K359" s="45">
        <v>300</v>
      </c>
      <c r="L359" s="45"/>
      <c r="M359" s="45"/>
      <c r="N359" s="30"/>
      <c r="O359" s="30"/>
      <c r="P359" s="29"/>
      <c r="Q359" s="29"/>
      <c r="R359" s="29"/>
    </row>
    <row r="360" spans="1:18" ht="15.75">
      <c r="A360" s="28" t="s">
        <v>1773</v>
      </c>
      <c r="B360" s="30">
        <v>2010</v>
      </c>
      <c r="C360" s="30" t="s">
        <v>1493</v>
      </c>
      <c r="D360" s="28" t="s">
        <v>1494</v>
      </c>
      <c r="E360" s="30" t="s">
        <v>1505</v>
      </c>
      <c r="F360" s="45">
        <v>500</v>
      </c>
      <c r="G360" s="45">
        <v>500</v>
      </c>
      <c r="H360" s="45">
        <v>500</v>
      </c>
      <c r="I360">
        <v>500</v>
      </c>
      <c r="J360">
        <v>500</v>
      </c>
      <c r="K360" s="45">
        <v>500</v>
      </c>
      <c r="L360" s="45"/>
      <c r="M360" s="45"/>
      <c r="N360" s="30"/>
      <c r="O360" s="30"/>
      <c r="P360" s="29"/>
      <c r="Q360" s="29"/>
      <c r="R360" s="29"/>
    </row>
    <row r="361" spans="1:18" ht="15.75">
      <c r="A361" s="28" t="s">
        <v>1265</v>
      </c>
      <c r="B361" s="30">
        <v>2010</v>
      </c>
      <c r="C361" s="30" t="s">
        <v>1493</v>
      </c>
      <c r="D361" s="28" t="s">
        <v>1494</v>
      </c>
      <c r="E361" s="30" t="s">
        <v>2129</v>
      </c>
      <c r="F361" s="45">
        <v>100</v>
      </c>
      <c r="G361" s="45">
        <v>100</v>
      </c>
      <c r="H361" s="45">
        <v>100</v>
      </c>
      <c r="I361">
        <v>100</v>
      </c>
      <c r="J361">
        <v>100</v>
      </c>
      <c r="K361" s="45">
        <v>200</v>
      </c>
      <c r="L361" s="45"/>
      <c r="M361" s="45"/>
      <c r="N361" s="30"/>
      <c r="O361" s="30"/>
      <c r="P361" s="29"/>
      <c r="Q361" s="29"/>
      <c r="R361" s="29"/>
    </row>
    <row r="362" spans="1:18" ht="15.75">
      <c r="A362" s="28" t="s">
        <v>1774</v>
      </c>
      <c r="B362" s="30">
        <v>2010</v>
      </c>
      <c r="C362" s="30" t="s">
        <v>1493</v>
      </c>
      <c r="D362" s="28" t="s">
        <v>1494</v>
      </c>
      <c r="E362" s="30" t="s">
        <v>1510</v>
      </c>
      <c r="F362" s="45">
        <v>100</v>
      </c>
      <c r="G362" s="45">
        <v>100</v>
      </c>
      <c r="H362" s="45">
        <v>100</v>
      </c>
      <c r="I362">
        <v>100</v>
      </c>
      <c r="J362">
        <v>100</v>
      </c>
      <c r="K362" s="45">
        <v>100</v>
      </c>
      <c r="L362" s="45"/>
      <c r="M362" s="45"/>
      <c r="N362" s="30"/>
      <c r="O362" s="30"/>
      <c r="P362" s="29"/>
      <c r="Q362" s="29"/>
      <c r="R362" s="29"/>
    </row>
    <row r="363" spans="1:18" ht="15.75">
      <c r="A363" s="28" t="s">
        <v>1266</v>
      </c>
      <c r="B363" s="30">
        <v>2010</v>
      </c>
      <c r="C363" s="30" t="s">
        <v>1493</v>
      </c>
      <c r="D363" s="28" t="s">
        <v>1494</v>
      </c>
      <c r="E363" s="30" t="s">
        <v>2130</v>
      </c>
      <c r="F363" s="45">
        <v>400</v>
      </c>
      <c r="G363" s="45">
        <v>400</v>
      </c>
      <c r="H363" s="45">
        <v>400</v>
      </c>
      <c r="I363">
        <v>400</v>
      </c>
      <c r="J363">
        <v>400</v>
      </c>
      <c r="K363" s="45">
        <v>400</v>
      </c>
      <c r="L363" s="45"/>
      <c r="M363" s="45"/>
      <c r="N363" s="30"/>
      <c r="O363" s="30"/>
      <c r="P363" s="29"/>
      <c r="Q363" s="29"/>
      <c r="R363" s="29"/>
    </row>
    <row r="364" spans="1:18" ht="15.75">
      <c r="A364" s="28" t="s">
        <v>1660</v>
      </c>
      <c r="B364" s="30">
        <v>2010</v>
      </c>
      <c r="C364" s="30" t="s">
        <v>1493</v>
      </c>
      <c r="D364" s="28" t="s">
        <v>1494</v>
      </c>
      <c r="E364" s="30" t="s">
        <v>1514</v>
      </c>
      <c r="F364" s="45">
        <v>1000</v>
      </c>
      <c r="G364" s="45">
        <v>1100</v>
      </c>
      <c r="H364" s="45">
        <v>1100</v>
      </c>
      <c r="I364">
        <v>1100</v>
      </c>
      <c r="J364">
        <v>1100</v>
      </c>
      <c r="K364" s="45">
        <v>1100</v>
      </c>
      <c r="L364" s="45"/>
      <c r="M364" s="45"/>
      <c r="N364" s="30"/>
      <c r="O364" s="30"/>
      <c r="P364" s="29"/>
      <c r="Q364" s="29"/>
      <c r="R364" s="29"/>
    </row>
    <row r="365" spans="1:18" ht="15.75">
      <c r="A365" s="28" t="s">
        <v>1267</v>
      </c>
      <c r="B365" s="30">
        <v>2010</v>
      </c>
      <c r="C365" s="30" t="s">
        <v>1493</v>
      </c>
      <c r="D365" s="28" t="s">
        <v>1494</v>
      </c>
      <c r="E365" s="30" t="s">
        <v>2131</v>
      </c>
      <c r="F365" s="45">
        <v>400</v>
      </c>
      <c r="G365" s="45">
        <v>400</v>
      </c>
      <c r="H365" s="45">
        <v>400</v>
      </c>
      <c r="I365">
        <v>400</v>
      </c>
      <c r="J365">
        <v>400</v>
      </c>
      <c r="K365" s="45">
        <v>400</v>
      </c>
      <c r="L365" s="45"/>
      <c r="M365" s="45"/>
      <c r="N365" s="30"/>
      <c r="O365" s="30"/>
      <c r="P365" s="29"/>
      <c r="Q365" s="29"/>
      <c r="R365" s="29"/>
    </row>
    <row r="366" spans="1:18" ht="15.75">
      <c r="A366" s="28" t="s">
        <v>1661</v>
      </c>
      <c r="B366" s="30">
        <v>2010</v>
      </c>
      <c r="C366" s="30" t="s">
        <v>1493</v>
      </c>
      <c r="D366" s="28" t="s">
        <v>1494</v>
      </c>
      <c r="E366" s="30" t="s">
        <v>1516</v>
      </c>
      <c r="F366" s="45">
        <v>1200</v>
      </c>
      <c r="G366" s="45">
        <v>1200</v>
      </c>
      <c r="H366" s="45">
        <v>1200</v>
      </c>
      <c r="I366" s="53">
        <v>1200</v>
      </c>
      <c r="J366" s="53">
        <v>1200</v>
      </c>
      <c r="K366" s="45">
        <v>1200</v>
      </c>
      <c r="L366" s="45"/>
      <c r="M366" s="45"/>
      <c r="N366" s="30"/>
      <c r="O366" s="30"/>
      <c r="P366" s="29"/>
      <c r="Q366" s="29"/>
      <c r="R366" s="29"/>
    </row>
    <row r="367" spans="1:18" ht="15.75">
      <c r="A367" s="28" t="s">
        <v>1268</v>
      </c>
      <c r="B367" s="30">
        <v>2010</v>
      </c>
      <c r="C367" s="30" t="s">
        <v>1493</v>
      </c>
      <c r="D367" s="28" t="s">
        <v>1494</v>
      </c>
      <c r="E367" s="30" t="s">
        <v>2132</v>
      </c>
      <c r="F367" s="45">
        <v>300</v>
      </c>
      <c r="G367" s="45">
        <v>300</v>
      </c>
      <c r="H367" s="45">
        <v>300</v>
      </c>
      <c r="I367">
        <v>300</v>
      </c>
      <c r="J367">
        <v>300</v>
      </c>
      <c r="K367" s="45">
        <v>300</v>
      </c>
      <c r="L367" s="45"/>
      <c r="M367" s="45"/>
      <c r="N367" s="30"/>
      <c r="O367" s="30"/>
      <c r="P367" s="29"/>
      <c r="Q367" s="29"/>
      <c r="R367" s="29"/>
    </row>
    <row r="368" spans="1:18" ht="15.75">
      <c r="A368" s="28" t="s">
        <v>1269</v>
      </c>
      <c r="B368" s="30">
        <v>2010</v>
      </c>
      <c r="C368" s="30" t="s">
        <v>1493</v>
      </c>
      <c r="D368" s="28" t="s">
        <v>1494</v>
      </c>
      <c r="E368" s="10" t="s">
        <v>2133</v>
      </c>
      <c r="F368" s="45">
        <v>0</v>
      </c>
      <c r="G368" s="45">
        <v>0</v>
      </c>
      <c r="H368" s="45">
        <v>0</v>
      </c>
      <c r="I368">
        <v>0</v>
      </c>
      <c r="J368">
        <v>0</v>
      </c>
      <c r="K368" s="45">
        <v>0</v>
      </c>
      <c r="L368" s="45"/>
      <c r="M368" s="45"/>
      <c r="N368" s="30"/>
      <c r="O368" s="30"/>
      <c r="P368" s="29"/>
      <c r="Q368" s="29"/>
      <c r="R368" s="29"/>
    </row>
    <row r="369" spans="1:18" ht="15.75">
      <c r="A369" s="28" t="s">
        <v>1270</v>
      </c>
      <c r="B369" s="30">
        <v>2010</v>
      </c>
      <c r="C369" s="30" t="s">
        <v>1493</v>
      </c>
      <c r="D369" s="28" t="s">
        <v>1494</v>
      </c>
      <c r="E369" s="30" t="s">
        <v>2134</v>
      </c>
      <c r="F369" s="45">
        <v>900</v>
      </c>
      <c r="G369" s="45">
        <v>900</v>
      </c>
      <c r="H369" s="45">
        <v>900</v>
      </c>
      <c r="I369">
        <v>900</v>
      </c>
      <c r="J369">
        <v>900</v>
      </c>
      <c r="K369" s="45">
        <v>900</v>
      </c>
      <c r="L369" s="45"/>
      <c r="M369" s="45"/>
      <c r="N369" s="30"/>
      <c r="O369" s="30"/>
      <c r="P369" s="29"/>
      <c r="Q369" s="29"/>
      <c r="R369" s="29"/>
    </row>
    <row r="370" spans="1:18" ht="12.75">
      <c r="A370" s="28" t="s">
        <v>1662</v>
      </c>
      <c r="B370" s="30">
        <v>2010</v>
      </c>
      <c r="C370" s="30" t="s">
        <v>1496</v>
      </c>
      <c r="D370" s="28" t="s">
        <v>1497</v>
      </c>
      <c r="E370" s="10" t="s">
        <v>1491</v>
      </c>
      <c r="F370" s="45">
        <v>8600</v>
      </c>
      <c r="G370" s="45">
        <v>8500</v>
      </c>
      <c r="H370" s="45">
        <v>8800</v>
      </c>
      <c r="I370" s="52">
        <v>8800</v>
      </c>
      <c r="J370" s="52">
        <v>9100</v>
      </c>
      <c r="K370" s="45">
        <v>9000</v>
      </c>
      <c r="L370" s="45"/>
      <c r="M370" s="45"/>
      <c r="N370" s="30"/>
      <c r="O370" s="30"/>
      <c r="P370" s="29"/>
      <c r="Q370" s="29"/>
      <c r="R370" s="29"/>
    </row>
    <row r="371" spans="1:18" ht="12.75">
      <c r="A371" s="28" t="s">
        <v>1663</v>
      </c>
      <c r="B371" s="30">
        <v>2010</v>
      </c>
      <c r="C371" s="30" t="s">
        <v>1496</v>
      </c>
      <c r="D371" s="28" t="s">
        <v>1497</v>
      </c>
      <c r="E371" s="30" t="s">
        <v>1495</v>
      </c>
      <c r="F371" s="45">
        <v>6400</v>
      </c>
      <c r="G371" s="45">
        <v>6300</v>
      </c>
      <c r="H371" s="45">
        <v>6500</v>
      </c>
      <c r="I371" s="52">
        <v>6600</v>
      </c>
      <c r="J371" s="52">
        <v>6800</v>
      </c>
      <c r="K371" s="45">
        <v>6800</v>
      </c>
      <c r="L371" s="45"/>
      <c r="M371" s="45"/>
      <c r="N371" s="30"/>
      <c r="O371" s="30"/>
      <c r="P371" s="29"/>
      <c r="Q371" s="29"/>
      <c r="R371" s="29"/>
    </row>
    <row r="372" spans="1:18" ht="12.75">
      <c r="A372" s="28" t="s">
        <v>1664</v>
      </c>
      <c r="B372" s="30">
        <v>2010</v>
      </c>
      <c r="C372" s="30" t="s">
        <v>1496</v>
      </c>
      <c r="D372" s="28" t="s">
        <v>1497</v>
      </c>
      <c r="E372" s="30" t="s">
        <v>1498</v>
      </c>
      <c r="F372" s="29">
        <v>1500</v>
      </c>
      <c r="G372" s="29">
        <v>1500</v>
      </c>
      <c r="H372" s="29">
        <v>1600</v>
      </c>
      <c r="I372" s="52">
        <v>1600</v>
      </c>
      <c r="J372" s="52">
        <v>1700</v>
      </c>
      <c r="K372" s="29">
        <v>1700</v>
      </c>
      <c r="L372" s="29"/>
      <c r="M372" s="29"/>
      <c r="N372" s="29"/>
      <c r="O372" s="29"/>
      <c r="P372" s="29"/>
      <c r="Q372" s="29"/>
      <c r="R372" s="29"/>
    </row>
    <row r="373" spans="1:18" ht="12.75">
      <c r="A373" s="28" t="s">
        <v>1271</v>
      </c>
      <c r="B373" s="30">
        <v>2010</v>
      </c>
      <c r="C373" s="30" t="s">
        <v>1496</v>
      </c>
      <c r="D373" s="28" t="s">
        <v>1497</v>
      </c>
      <c r="E373" s="30" t="s">
        <v>2127</v>
      </c>
      <c r="F373" s="45">
        <v>7100</v>
      </c>
      <c r="G373" s="45">
        <v>7000</v>
      </c>
      <c r="H373" s="45">
        <v>7200</v>
      </c>
      <c r="I373" s="52">
        <v>7200</v>
      </c>
      <c r="J373" s="52">
        <v>7400</v>
      </c>
      <c r="K373" s="45">
        <v>7300</v>
      </c>
      <c r="L373" s="45"/>
      <c r="M373" s="45"/>
      <c r="N373" s="30"/>
      <c r="O373" s="30"/>
      <c r="P373" s="29"/>
      <c r="Q373" s="29"/>
      <c r="R373" s="29"/>
    </row>
    <row r="374" spans="1:18" ht="15.75">
      <c r="A374" s="28" t="s">
        <v>1272</v>
      </c>
      <c r="B374" s="30">
        <v>2010</v>
      </c>
      <c r="C374" s="30" t="s">
        <v>1496</v>
      </c>
      <c r="D374" s="28" t="s">
        <v>1497</v>
      </c>
      <c r="E374" s="30" t="s">
        <v>2128</v>
      </c>
      <c r="F374" s="45">
        <v>300</v>
      </c>
      <c r="G374" s="45">
        <v>300</v>
      </c>
      <c r="H374" s="45">
        <v>400</v>
      </c>
      <c r="I374">
        <v>400</v>
      </c>
      <c r="J374">
        <v>500</v>
      </c>
      <c r="K374" s="45">
        <v>500</v>
      </c>
      <c r="L374" s="45"/>
      <c r="M374" s="45"/>
      <c r="N374" s="30"/>
      <c r="O374" s="30"/>
      <c r="P374" s="29"/>
      <c r="Q374" s="29"/>
      <c r="R374" s="29"/>
    </row>
    <row r="375" spans="1:18" ht="15.75">
      <c r="A375" s="28" t="s">
        <v>1665</v>
      </c>
      <c r="B375" s="28">
        <v>2010</v>
      </c>
      <c r="C375" s="28" t="s">
        <v>1496</v>
      </c>
      <c r="D375" s="28" t="s">
        <v>1497</v>
      </c>
      <c r="E375" s="30" t="s">
        <v>1502</v>
      </c>
      <c r="F375" s="45">
        <v>1200</v>
      </c>
      <c r="G375" s="45">
        <v>1200</v>
      </c>
      <c r="H375" s="45">
        <v>1200</v>
      </c>
      <c r="I375">
        <v>1200</v>
      </c>
      <c r="J375">
        <v>1200</v>
      </c>
      <c r="K375" s="45">
        <v>1200</v>
      </c>
      <c r="L375" s="45"/>
      <c r="M375" s="45"/>
      <c r="N375" s="30"/>
      <c r="O375" s="30"/>
      <c r="P375" s="29"/>
      <c r="Q375" s="29"/>
      <c r="R375" s="29"/>
    </row>
    <row r="376" spans="1:18" ht="15.75">
      <c r="A376" s="28" t="s">
        <v>1666</v>
      </c>
      <c r="B376" s="30">
        <v>2010</v>
      </c>
      <c r="C376" s="30" t="s">
        <v>1496</v>
      </c>
      <c r="D376" s="28" t="s">
        <v>1497</v>
      </c>
      <c r="E376" s="30" t="s">
        <v>1505</v>
      </c>
      <c r="F376" s="45">
        <v>1100</v>
      </c>
      <c r="G376" s="45">
        <v>1000</v>
      </c>
      <c r="H376" s="45">
        <v>1100</v>
      </c>
      <c r="I376">
        <v>1100</v>
      </c>
      <c r="J376">
        <v>1100</v>
      </c>
      <c r="K376" s="45">
        <v>1100</v>
      </c>
      <c r="L376" s="45"/>
      <c r="M376" s="45"/>
      <c r="N376" s="30"/>
      <c r="O376" s="30"/>
      <c r="P376" s="29"/>
      <c r="Q376" s="29"/>
      <c r="R376" s="29"/>
    </row>
    <row r="377" spans="1:18" ht="15.75">
      <c r="A377" s="28" t="s">
        <v>1273</v>
      </c>
      <c r="B377" s="30">
        <v>2010</v>
      </c>
      <c r="C377" s="30" t="s">
        <v>1496</v>
      </c>
      <c r="D377" s="28" t="s">
        <v>1497</v>
      </c>
      <c r="E377" s="30" t="s">
        <v>2129</v>
      </c>
      <c r="F377" s="45">
        <v>300</v>
      </c>
      <c r="G377" s="45">
        <v>300</v>
      </c>
      <c r="H377" s="45">
        <v>300</v>
      </c>
      <c r="I377">
        <v>300</v>
      </c>
      <c r="J377">
        <v>300</v>
      </c>
      <c r="K377" s="45">
        <v>300</v>
      </c>
      <c r="L377" s="45"/>
      <c r="M377" s="45"/>
      <c r="N377" s="30"/>
      <c r="O377" s="30"/>
      <c r="P377" s="29"/>
      <c r="Q377" s="29"/>
      <c r="R377" s="29"/>
    </row>
    <row r="378" spans="1:18" ht="15.75">
      <c r="A378" s="28" t="s">
        <v>1667</v>
      </c>
      <c r="B378" s="30">
        <v>2010</v>
      </c>
      <c r="C378" s="30" t="s">
        <v>1496</v>
      </c>
      <c r="D378" s="28" t="s">
        <v>1497</v>
      </c>
      <c r="E378" s="30" t="s">
        <v>1510</v>
      </c>
      <c r="F378" s="45">
        <v>200</v>
      </c>
      <c r="G378" s="45">
        <v>200</v>
      </c>
      <c r="H378" s="45">
        <v>200</v>
      </c>
      <c r="I378">
        <v>200</v>
      </c>
      <c r="J378">
        <v>200</v>
      </c>
      <c r="K378" s="45">
        <v>200</v>
      </c>
      <c r="L378" s="45"/>
      <c r="M378" s="45"/>
      <c r="N378" s="30"/>
      <c r="O378" s="30"/>
      <c r="P378" s="29"/>
      <c r="Q378" s="29"/>
      <c r="R378" s="29"/>
    </row>
    <row r="379" spans="1:18" ht="15.75">
      <c r="A379" s="28" t="s">
        <v>1274</v>
      </c>
      <c r="B379" s="30">
        <v>2010</v>
      </c>
      <c r="C379" s="30" t="s">
        <v>1496</v>
      </c>
      <c r="D379" s="28" t="s">
        <v>1497</v>
      </c>
      <c r="E379" s="30" t="s">
        <v>2130</v>
      </c>
      <c r="F379" s="45">
        <v>1800</v>
      </c>
      <c r="G379" s="45">
        <v>1800</v>
      </c>
      <c r="H379" s="45">
        <v>1800</v>
      </c>
      <c r="I379">
        <v>1800</v>
      </c>
      <c r="J379">
        <v>1800</v>
      </c>
      <c r="K379" s="45">
        <v>1800</v>
      </c>
      <c r="L379" s="45"/>
      <c r="M379" s="45"/>
      <c r="N379" s="30"/>
      <c r="O379" s="30"/>
      <c r="P379" s="29"/>
      <c r="Q379" s="29"/>
      <c r="R379" s="29"/>
    </row>
    <row r="380" spans="1:18" ht="15.75">
      <c r="A380" s="28" t="s">
        <v>1668</v>
      </c>
      <c r="B380" s="30">
        <v>2010</v>
      </c>
      <c r="C380" s="30" t="s">
        <v>1496</v>
      </c>
      <c r="D380" s="28" t="s">
        <v>1497</v>
      </c>
      <c r="E380" s="30" t="s">
        <v>1514</v>
      </c>
      <c r="F380" s="45">
        <v>700</v>
      </c>
      <c r="G380" s="45">
        <v>700</v>
      </c>
      <c r="H380" s="45">
        <v>700</v>
      </c>
      <c r="I380">
        <v>700</v>
      </c>
      <c r="J380">
        <v>800</v>
      </c>
      <c r="K380" s="45">
        <v>800</v>
      </c>
      <c r="L380" s="45"/>
      <c r="M380" s="45"/>
      <c r="N380" s="30"/>
      <c r="O380" s="30"/>
      <c r="P380" s="29"/>
      <c r="Q380" s="29"/>
      <c r="R380" s="29"/>
    </row>
    <row r="381" spans="1:18" ht="15.75">
      <c r="A381" s="28" t="s">
        <v>1159</v>
      </c>
      <c r="B381" s="30">
        <v>2010</v>
      </c>
      <c r="C381" s="30" t="s">
        <v>1496</v>
      </c>
      <c r="D381" s="28" t="s">
        <v>1497</v>
      </c>
      <c r="E381" s="30" t="s">
        <v>2131</v>
      </c>
      <c r="F381" s="45">
        <v>800</v>
      </c>
      <c r="G381" s="45">
        <v>800</v>
      </c>
      <c r="H381" s="45">
        <v>800</v>
      </c>
      <c r="I381">
        <v>900</v>
      </c>
      <c r="J381">
        <v>900</v>
      </c>
      <c r="K381" s="45">
        <v>900</v>
      </c>
      <c r="L381" s="45"/>
      <c r="M381" s="45"/>
      <c r="N381" s="30"/>
      <c r="O381" s="30"/>
      <c r="P381" s="29"/>
      <c r="Q381" s="29"/>
      <c r="R381" s="29"/>
    </row>
    <row r="382" spans="1:18" ht="15.75">
      <c r="A382" s="28" t="s">
        <v>1669</v>
      </c>
      <c r="B382" s="30">
        <v>2010</v>
      </c>
      <c r="C382" s="30" t="s">
        <v>1496</v>
      </c>
      <c r="D382" s="28" t="s">
        <v>1497</v>
      </c>
      <c r="E382" s="30" t="s">
        <v>1516</v>
      </c>
      <c r="F382" s="45">
        <v>2200</v>
      </c>
      <c r="G382" s="45">
        <v>2200</v>
      </c>
      <c r="H382" s="45">
        <v>2300</v>
      </c>
      <c r="I382" s="53">
        <v>2200</v>
      </c>
      <c r="J382" s="53">
        <v>2300</v>
      </c>
      <c r="K382" s="45">
        <v>2200</v>
      </c>
      <c r="L382" s="45"/>
      <c r="M382" s="45"/>
      <c r="N382" s="30"/>
      <c r="O382" s="30"/>
      <c r="P382" s="29"/>
      <c r="Q382" s="29"/>
      <c r="R382" s="29"/>
    </row>
    <row r="383" spans="1:18" ht="15.75">
      <c r="A383" s="28" t="s">
        <v>1160</v>
      </c>
      <c r="B383" s="30">
        <v>2010</v>
      </c>
      <c r="C383" s="30" t="s">
        <v>1496</v>
      </c>
      <c r="D383" s="28" t="s">
        <v>1497</v>
      </c>
      <c r="E383" s="30" t="s">
        <v>2132</v>
      </c>
      <c r="F383" s="45">
        <v>200</v>
      </c>
      <c r="G383" s="45">
        <v>200</v>
      </c>
      <c r="H383" s="45">
        <v>200</v>
      </c>
      <c r="I383">
        <v>200</v>
      </c>
      <c r="J383">
        <v>200</v>
      </c>
      <c r="K383" s="45">
        <v>200</v>
      </c>
      <c r="L383" s="45"/>
      <c r="M383" s="45"/>
      <c r="N383" s="30"/>
      <c r="O383" s="30"/>
      <c r="P383" s="29"/>
      <c r="Q383" s="29"/>
      <c r="R383" s="29"/>
    </row>
    <row r="384" spans="1:18" ht="15.75">
      <c r="A384" s="28" t="s">
        <v>1161</v>
      </c>
      <c r="B384" s="30">
        <v>2010</v>
      </c>
      <c r="C384" s="30" t="s">
        <v>1496</v>
      </c>
      <c r="D384" s="28" t="s">
        <v>1497</v>
      </c>
      <c r="E384" s="10" t="s">
        <v>2133</v>
      </c>
      <c r="F384" s="45">
        <v>100</v>
      </c>
      <c r="G384" s="45">
        <v>100</v>
      </c>
      <c r="H384" s="45">
        <v>100</v>
      </c>
      <c r="I384">
        <v>100</v>
      </c>
      <c r="J384">
        <v>100</v>
      </c>
      <c r="K384" s="45">
        <v>100</v>
      </c>
      <c r="L384" s="45"/>
      <c r="M384" s="45"/>
      <c r="N384" s="30"/>
      <c r="O384" s="30"/>
      <c r="P384" s="29"/>
      <c r="Q384" s="29"/>
      <c r="R384" s="29"/>
    </row>
    <row r="385" spans="1:18" ht="15.75">
      <c r="A385" s="28" t="s">
        <v>1162</v>
      </c>
      <c r="B385" s="30">
        <v>2010</v>
      </c>
      <c r="C385" s="30" t="s">
        <v>1496</v>
      </c>
      <c r="D385" s="28" t="s">
        <v>1497</v>
      </c>
      <c r="E385" s="30" t="s">
        <v>2134</v>
      </c>
      <c r="F385" s="45">
        <v>1900</v>
      </c>
      <c r="G385" s="45">
        <v>1900</v>
      </c>
      <c r="H385" s="45">
        <v>2000</v>
      </c>
      <c r="I385">
        <v>1900</v>
      </c>
      <c r="J385">
        <v>2000</v>
      </c>
      <c r="K385" s="45">
        <v>1900</v>
      </c>
      <c r="L385" s="45"/>
      <c r="M385" s="45"/>
      <c r="N385" s="30"/>
      <c r="O385" s="30"/>
      <c r="P385" s="29"/>
      <c r="Q385" s="29"/>
      <c r="R385" s="29"/>
    </row>
    <row r="386" spans="1:18" ht="12.75">
      <c r="A386" s="28" t="s">
        <v>1670</v>
      </c>
      <c r="B386" s="30">
        <v>2010</v>
      </c>
      <c r="C386" s="30" t="s">
        <v>1499</v>
      </c>
      <c r="D386" s="28" t="s">
        <v>1500</v>
      </c>
      <c r="E386" s="10" t="s">
        <v>1491</v>
      </c>
      <c r="F386" s="45">
        <v>20600</v>
      </c>
      <c r="G386" s="45">
        <v>20600</v>
      </c>
      <c r="H386" s="45">
        <v>21000</v>
      </c>
      <c r="I386" s="52">
        <v>21600</v>
      </c>
      <c r="J386" s="52">
        <v>21800</v>
      </c>
      <c r="K386" s="45">
        <v>22000</v>
      </c>
      <c r="L386" s="45"/>
      <c r="M386" s="45"/>
      <c r="N386" s="30"/>
      <c r="O386" s="30"/>
      <c r="P386" s="29"/>
      <c r="Q386" s="29"/>
      <c r="R386" s="29"/>
    </row>
    <row r="387" spans="1:18" ht="12.75">
      <c r="A387" s="28" t="s">
        <v>1671</v>
      </c>
      <c r="B387" s="30">
        <v>2010</v>
      </c>
      <c r="C387" s="30" t="s">
        <v>1499</v>
      </c>
      <c r="D387" s="28" t="s">
        <v>1500</v>
      </c>
      <c r="E387" s="30" t="s">
        <v>1495</v>
      </c>
      <c r="F387" s="29">
        <v>16000</v>
      </c>
      <c r="G387" s="29">
        <v>15800</v>
      </c>
      <c r="H387" s="29">
        <v>16200</v>
      </c>
      <c r="I387" s="52">
        <v>16600</v>
      </c>
      <c r="J387" s="52">
        <v>16800</v>
      </c>
      <c r="K387" s="45">
        <v>17200</v>
      </c>
      <c r="L387" s="45"/>
      <c r="M387" s="45"/>
      <c r="N387" s="30"/>
      <c r="O387" s="30"/>
      <c r="P387" s="29"/>
      <c r="Q387" s="29"/>
      <c r="R387" s="29"/>
    </row>
    <row r="388" spans="1:18" ht="12.75">
      <c r="A388" s="28" t="s">
        <v>1672</v>
      </c>
      <c r="B388" s="30">
        <v>2010</v>
      </c>
      <c r="C388" s="30" t="s">
        <v>1499</v>
      </c>
      <c r="D388" s="28" t="s">
        <v>1500</v>
      </c>
      <c r="E388" s="30" t="s">
        <v>1498</v>
      </c>
      <c r="F388" s="45">
        <v>5300</v>
      </c>
      <c r="G388" s="45">
        <v>5200</v>
      </c>
      <c r="H388" s="45">
        <v>5300</v>
      </c>
      <c r="I388" s="52">
        <v>5500</v>
      </c>
      <c r="J388" s="52">
        <v>5600</v>
      </c>
      <c r="K388" s="29">
        <v>5800</v>
      </c>
      <c r="L388" s="29"/>
      <c r="M388" s="29"/>
      <c r="N388" s="29"/>
      <c r="O388" s="29"/>
      <c r="P388" s="29"/>
      <c r="Q388" s="29"/>
      <c r="R388" s="29"/>
    </row>
    <row r="389" spans="1:18" ht="12.75">
      <c r="A389" s="28" t="s">
        <v>1163</v>
      </c>
      <c r="B389" s="30">
        <v>2010</v>
      </c>
      <c r="C389" s="30" t="s">
        <v>1499</v>
      </c>
      <c r="D389" s="28" t="s">
        <v>1500</v>
      </c>
      <c r="E389" s="30" t="s">
        <v>2127</v>
      </c>
      <c r="F389" s="45">
        <v>15300</v>
      </c>
      <c r="G389" s="45">
        <v>15400</v>
      </c>
      <c r="H389" s="45">
        <v>15700</v>
      </c>
      <c r="I389" s="52">
        <v>16100</v>
      </c>
      <c r="J389" s="52">
        <v>16200</v>
      </c>
      <c r="K389" s="45">
        <v>16200</v>
      </c>
      <c r="L389" s="45"/>
      <c r="M389" s="45"/>
      <c r="N389" s="30"/>
      <c r="O389" s="30"/>
      <c r="P389" s="29"/>
      <c r="Q389" s="29"/>
      <c r="R389" s="29"/>
    </row>
    <row r="390" spans="1:18" ht="15.75">
      <c r="A390" s="28" t="s">
        <v>1164</v>
      </c>
      <c r="B390" s="30">
        <v>2010</v>
      </c>
      <c r="C390" s="30" t="s">
        <v>1499</v>
      </c>
      <c r="D390" s="28" t="s">
        <v>1500</v>
      </c>
      <c r="E390" s="30" t="s">
        <v>2128</v>
      </c>
      <c r="F390" s="45">
        <v>500</v>
      </c>
      <c r="G390" s="45">
        <v>400</v>
      </c>
      <c r="H390" s="45">
        <v>500</v>
      </c>
      <c r="I390">
        <v>600</v>
      </c>
      <c r="J390">
        <v>600</v>
      </c>
      <c r="K390" s="45">
        <v>700</v>
      </c>
      <c r="L390" s="45"/>
      <c r="M390" s="45"/>
      <c r="N390" s="30"/>
      <c r="O390" s="30"/>
      <c r="P390" s="29"/>
      <c r="Q390" s="29"/>
      <c r="R390" s="29"/>
    </row>
    <row r="391" spans="1:18" ht="15.75">
      <c r="A391" s="28" t="s">
        <v>1673</v>
      </c>
      <c r="B391" s="28">
        <v>2010</v>
      </c>
      <c r="C391" s="28" t="s">
        <v>1499</v>
      </c>
      <c r="D391" s="28" t="s">
        <v>1500</v>
      </c>
      <c r="E391" s="30" t="s">
        <v>1502</v>
      </c>
      <c r="F391" s="45">
        <v>4800</v>
      </c>
      <c r="G391" s="45">
        <v>4800</v>
      </c>
      <c r="H391" s="45">
        <v>4800</v>
      </c>
      <c r="I391">
        <v>4900</v>
      </c>
      <c r="J391">
        <v>5000</v>
      </c>
      <c r="K391" s="45">
        <v>5100</v>
      </c>
      <c r="L391" s="45"/>
      <c r="M391" s="45"/>
      <c r="N391" s="30"/>
      <c r="O391" s="30"/>
      <c r="P391" s="29"/>
      <c r="Q391" s="29"/>
      <c r="R391" s="29"/>
    </row>
    <row r="392" spans="1:18" ht="15.75">
      <c r="A392" s="28" t="s">
        <v>1674</v>
      </c>
      <c r="B392" s="30">
        <v>2010</v>
      </c>
      <c r="C392" s="30" t="s">
        <v>1499</v>
      </c>
      <c r="D392" s="28" t="s">
        <v>1500</v>
      </c>
      <c r="E392" s="30" t="s">
        <v>1505</v>
      </c>
      <c r="F392" s="45">
        <v>3400</v>
      </c>
      <c r="G392" s="45">
        <v>3300</v>
      </c>
      <c r="H392" s="45">
        <v>3400</v>
      </c>
      <c r="I392">
        <v>3400</v>
      </c>
      <c r="J392">
        <v>3500</v>
      </c>
      <c r="K392" s="45">
        <v>3500</v>
      </c>
      <c r="L392" s="45"/>
      <c r="M392" s="45"/>
      <c r="N392" s="30"/>
      <c r="O392" s="30"/>
      <c r="P392" s="29"/>
      <c r="Q392" s="29"/>
      <c r="R392" s="29"/>
    </row>
    <row r="393" spans="1:18" ht="15.75">
      <c r="A393" s="28" t="s">
        <v>1165</v>
      </c>
      <c r="B393" s="30">
        <v>2010</v>
      </c>
      <c r="C393" s="30" t="s">
        <v>1499</v>
      </c>
      <c r="D393" s="28" t="s">
        <v>1500</v>
      </c>
      <c r="E393" s="30" t="s">
        <v>2129</v>
      </c>
      <c r="F393" s="45">
        <v>500</v>
      </c>
      <c r="G393" s="45">
        <v>500</v>
      </c>
      <c r="H393" s="45">
        <v>500</v>
      </c>
      <c r="I393">
        <v>500</v>
      </c>
      <c r="J393">
        <v>500</v>
      </c>
      <c r="K393" s="45">
        <v>500</v>
      </c>
      <c r="L393" s="45"/>
      <c r="M393" s="45"/>
      <c r="N393" s="30"/>
      <c r="O393" s="30"/>
      <c r="P393" s="29"/>
      <c r="Q393" s="29"/>
      <c r="R393" s="29"/>
    </row>
    <row r="394" spans="1:18" ht="15.75">
      <c r="A394" s="28" t="s">
        <v>1675</v>
      </c>
      <c r="B394" s="30">
        <v>2010</v>
      </c>
      <c r="C394" s="30" t="s">
        <v>1499</v>
      </c>
      <c r="D394" s="28" t="s">
        <v>1500</v>
      </c>
      <c r="E394" s="30" t="s">
        <v>1510</v>
      </c>
      <c r="F394" s="45">
        <v>600</v>
      </c>
      <c r="G394" s="45">
        <v>600</v>
      </c>
      <c r="H394" s="45">
        <v>600</v>
      </c>
      <c r="I394">
        <v>600</v>
      </c>
      <c r="J394">
        <v>600</v>
      </c>
      <c r="K394" s="45">
        <v>600</v>
      </c>
      <c r="L394" s="45"/>
      <c r="M394" s="45"/>
      <c r="N394" s="30"/>
      <c r="O394" s="30"/>
      <c r="P394" s="29"/>
      <c r="Q394" s="29"/>
      <c r="R394" s="29"/>
    </row>
    <row r="395" spans="1:18" ht="15.75">
      <c r="A395" s="28" t="s">
        <v>1166</v>
      </c>
      <c r="B395" s="30">
        <v>2010</v>
      </c>
      <c r="C395" s="30" t="s">
        <v>1499</v>
      </c>
      <c r="D395" s="28" t="s">
        <v>1500</v>
      </c>
      <c r="E395" s="30" t="s">
        <v>2130</v>
      </c>
      <c r="F395" s="45">
        <v>2700</v>
      </c>
      <c r="G395" s="45">
        <v>2700</v>
      </c>
      <c r="H395" s="45">
        <v>2700</v>
      </c>
      <c r="I395">
        <v>2700</v>
      </c>
      <c r="J395">
        <v>2700</v>
      </c>
      <c r="K395" s="45">
        <v>2700</v>
      </c>
      <c r="L395" s="45"/>
      <c r="M395" s="45"/>
      <c r="N395" s="30"/>
      <c r="O395" s="30"/>
      <c r="P395" s="29"/>
      <c r="Q395" s="29"/>
      <c r="R395" s="29"/>
    </row>
    <row r="396" spans="1:18" ht="15.75">
      <c r="A396" s="28" t="s">
        <v>1676</v>
      </c>
      <c r="B396" s="30">
        <v>2010</v>
      </c>
      <c r="C396" s="30" t="s">
        <v>1499</v>
      </c>
      <c r="D396" s="28" t="s">
        <v>1500</v>
      </c>
      <c r="E396" s="30" t="s">
        <v>1514</v>
      </c>
      <c r="F396" s="45">
        <v>1600</v>
      </c>
      <c r="G396" s="45">
        <v>1600</v>
      </c>
      <c r="H396" s="45">
        <v>1700</v>
      </c>
      <c r="I396">
        <v>1800</v>
      </c>
      <c r="J396">
        <v>1800</v>
      </c>
      <c r="K396" s="45">
        <v>1900</v>
      </c>
      <c r="L396" s="45"/>
      <c r="M396" s="45"/>
      <c r="N396" s="30"/>
      <c r="O396" s="30"/>
      <c r="P396" s="29"/>
      <c r="Q396" s="29"/>
      <c r="R396" s="29"/>
    </row>
    <row r="397" spans="1:18" ht="15.75">
      <c r="A397" s="28" t="s">
        <v>1167</v>
      </c>
      <c r="B397" s="30">
        <v>2010</v>
      </c>
      <c r="C397" s="30" t="s">
        <v>1499</v>
      </c>
      <c r="D397" s="28" t="s">
        <v>1500</v>
      </c>
      <c r="E397" s="30" t="s">
        <v>2131</v>
      </c>
      <c r="F397" s="45">
        <v>1900</v>
      </c>
      <c r="G397" s="45">
        <v>1900</v>
      </c>
      <c r="H397" s="45">
        <v>2000</v>
      </c>
      <c r="I397">
        <v>2100</v>
      </c>
      <c r="J397">
        <v>2100</v>
      </c>
      <c r="K397" s="45">
        <v>2200</v>
      </c>
      <c r="L397" s="45"/>
      <c r="M397" s="45"/>
      <c r="N397" s="30"/>
      <c r="O397" s="30"/>
      <c r="P397" s="29"/>
      <c r="Q397" s="29"/>
      <c r="R397" s="29"/>
    </row>
    <row r="398" spans="1:18" ht="15.75">
      <c r="A398" s="28" t="s">
        <v>1677</v>
      </c>
      <c r="B398" s="30">
        <v>2010</v>
      </c>
      <c r="C398" s="30" t="s">
        <v>1499</v>
      </c>
      <c r="D398" s="28" t="s">
        <v>1500</v>
      </c>
      <c r="E398" s="30" t="s">
        <v>1516</v>
      </c>
      <c r="F398" s="45">
        <v>4600</v>
      </c>
      <c r="G398" s="45">
        <v>4800</v>
      </c>
      <c r="H398" s="45">
        <v>4800</v>
      </c>
      <c r="I398" s="53">
        <v>5000</v>
      </c>
      <c r="J398" s="53">
        <v>5000</v>
      </c>
      <c r="K398" s="45">
        <v>4800</v>
      </c>
      <c r="L398" s="45"/>
      <c r="M398" s="45"/>
      <c r="N398" s="30"/>
      <c r="O398" s="30"/>
      <c r="P398" s="29"/>
      <c r="Q398" s="29"/>
      <c r="R398" s="29"/>
    </row>
    <row r="399" spans="1:18" ht="15.75">
      <c r="A399" s="28" t="s">
        <v>1168</v>
      </c>
      <c r="B399" s="30">
        <v>2010</v>
      </c>
      <c r="C399" s="30" t="s">
        <v>1499</v>
      </c>
      <c r="D399" s="28" t="s">
        <v>1500</v>
      </c>
      <c r="E399" s="30" t="s">
        <v>2132</v>
      </c>
      <c r="F399" s="45">
        <v>100</v>
      </c>
      <c r="G399" s="45">
        <v>100</v>
      </c>
      <c r="H399" s="45">
        <v>100</v>
      </c>
      <c r="I399">
        <v>200</v>
      </c>
      <c r="J399">
        <v>200</v>
      </c>
      <c r="K399" s="45">
        <v>200</v>
      </c>
      <c r="L399" s="45"/>
      <c r="M399" s="45"/>
      <c r="N399" s="30"/>
      <c r="O399" s="30"/>
      <c r="P399" s="29"/>
      <c r="Q399" s="29"/>
      <c r="R399" s="29"/>
    </row>
    <row r="400" spans="1:18" ht="15.75">
      <c r="A400" s="28" t="s">
        <v>1169</v>
      </c>
      <c r="B400" s="30">
        <v>2010</v>
      </c>
      <c r="C400" s="30" t="s">
        <v>1499</v>
      </c>
      <c r="D400" s="28" t="s">
        <v>1500</v>
      </c>
      <c r="E400" s="10" t="s">
        <v>2133</v>
      </c>
      <c r="F400" s="45">
        <v>100</v>
      </c>
      <c r="G400" s="45">
        <v>200</v>
      </c>
      <c r="H400" s="45">
        <v>200</v>
      </c>
      <c r="I400">
        <v>200</v>
      </c>
      <c r="J400">
        <v>200</v>
      </c>
      <c r="K400" s="45">
        <v>100</v>
      </c>
      <c r="L400" s="45"/>
      <c r="M400" s="45"/>
      <c r="N400" s="30"/>
      <c r="O400" s="30"/>
      <c r="P400" s="29"/>
      <c r="Q400" s="29"/>
      <c r="R400" s="29"/>
    </row>
    <row r="401" spans="1:18" ht="15.75">
      <c r="A401" s="28" t="s">
        <v>1170</v>
      </c>
      <c r="B401" s="30">
        <v>2010</v>
      </c>
      <c r="C401" s="30" t="s">
        <v>1499</v>
      </c>
      <c r="D401" s="28" t="s">
        <v>1500</v>
      </c>
      <c r="E401" s="30" t="s">
        <v>2134</v>
      </c>
      <c r="F401" s="45">
        <v>4400</v>
      </c>
      <c r="G401" s="45">
        <v>4500</v>
      </c>
      <c r="H401" s="45">
        <v>4500</v>
      </c>
      <c r="I401">
        <v>4600</v>
      </c>
      <c r="J401">
        <v>4600</v>
      </c>
      <c r="K401" s="45">
        <v>4500</v>
      </c>
      <c r="L401" s="45"/>
      <c r="M401" s="45"/>
      <c r="N401" s="30"/>
      <c r="O401" s="30"/>
      <c r="P401" s="29"/>
      <c r="Q401" s="29"/>
      <c r="R401" s="29"/>
    </row>
    <row r="402" spans="1:18" ht="12.75">
      <c r="A402" s="28" t="s">
        <v>1678</v>
      </c>
      <c r="B402" s="30">
        <v>2010</v>
      </c>
      <c r="C402" s="30" t="s">
        <v>1501</v>
      </c>
      <c r="D402" s="28" t="s">
        <v>1497</v>
      </c>
      <c r="E402" s="10" t="s">
        <v>1491</v>
      </c>
      <c r="F402" s="29">
        <v>3900</v>
      </c>
      <c r="G402" s="29">
        <v>3900</v>
      </c>
      <c r="H402" s="29">
        <v>3900</v>
      </c>
      <c r="I402" s="52">
        <v>4100</v>
      </c>
      <c r="J402" s="52">
        <v>4300</v>
      </c>
      <c r="K402" s="45">
        <v>4300</v>
      </c>
      <c r="L402" s="45"/>
      <c r="M402" s="45"/>
      <c r="N402" s="30"/>
      <c r="O402" s="30"/>
      <c r="P402" s="29"/>
      <c r="Q402" s="29"/>
      <c r="R402" s="29"/>
    </row>
    <row r="403" spans="1:18" ht="12.75">
      <c r="A403" s="28" t="s">
        <v>1679</v>
      </c>
      <c r="B403" s="30">
        <v>2010</v>
      </c>
      <c r="C403" s="30" t="s">
        <v>1501</v>
      </c>
      <c r="D403" s="28" t="s">
        <v>1497</v>
      </c>
      <c r="E403" s="30" t="s">
        <v>1495</v>
      </c>
      <c r="F403" s="45">
        <v>2600</v>
      </c>
      <c r="G403" s="45">
        <v>2600</v>
      </c>
      <c r="H403" s="45">
        <v>2600</v>
      </c>
      <c r="I403" s="52">
        <v>2700</v>
      </c>
      <c r="J403" s="52">
        <v>2800</v>
      </c>
      <c r="K403" s="45">
        <v>3000</v>
      </c>
      <c r="L403" s="45"/>
      <c r="M403" s="45"/>
      <c r="N403" s="30"/>
      <c r="O403" s="30"/>
      <c r="P403" s="29"/>
      <c r="Q403" s="29"/>
      <c r="R403" s="29"/>
    </row>
    <row r="404" spans="1:18" ht="12.75">
      <c r="A404" s="28" t="s">
        <v>1680</v>
      </c>
      <c r="B404" s="30">
        <v>2010</v>
      </c>
      <c r="C404" s="30" t="s">
        <v>1501</v>
      </c>
      <c r="D404" s="28" t="s">
        <v>1497</v>
      </c>
      <c r="E404" s="30" t="s">
        <v>1498</v>
      </c>
      <c r="F404" s="45">
        <v>200</v>
      </c>
      <c r="G404" s="45">
        <v>200</v>
      </c>
      <c r="H404" s="45">
        <v>200</v>
      </c>
      <c r="I404" s="52">
        <v>300</v>
      </c>
      <c r="J404" s="52">
        <v>300</v>
      </c>
      <c r="K404" s="29">
        <v>300</v>
      </c>
      <c r="L404" s="29"/>
      <c r="M404" s="29"/>
      <c r="N404" s="29"/>
      <c r="O404" s="29"/>
      <c r="P404" s="29"/>
      <c r="Q404" s="29"/>
      <c r="R404" s="29"/>
    </row>
    <row r="405" spans="1:18" ht="12.75">
      <c r="A405" s="28" t="s">
        <v>1171</v>
      </c>
      <c r="B405" s="30">
        <v>2010</v>
      </c>
      <c r="C405" s="30" t="s">
        <v>1501</v>
      </c>
      <c r="D405" s="28" t="s">
        <v>1497</v>
      </c>
      <c r="E405" s="30" t="s">
        <v>2127</v>
      </c>
      <c r="F405" s="45">
        <v>3700</v>
      </c>
      <c r="G405" s="45">
        <v>3700</v>
      </c>
      <c r="H405" s="45">
        <v>3700</v>
      </c>
      <c r="I405" s="52">
        <v>3800</v>
      </c>
      <c r="J405" s="52">
        <v>4000</v>
      </c>
      <c r="K405" s="45">
        <v>4000</v>
      </c>
      <c r="L405" s="45"/>
      <c r="M405" s="45"/>
      <c r="N405" s="30"/>
      <c r="O405" s="30"/>
      <c r="P405" s="29"/>
      <c r="Q405" s="29"/>
      <c r="R405" s="29"/>
    </row>
    <row r="406" spans="1:18" ht="15.75">
      <c r="A406" s="28" t="s">
        <v>1172</v>
      </c>
      <c r="B406" s="30">
        <v>2010</v>
      </c>
      <c r="C406" s="30" t="s">
        <v>1501</v>
      </c>
      <c r="D406" s="28" t="s">
        <v>1497</v>
      </c>
      <c r="E406" s="30" t="s">
        <v>2128</v>
      </c>
      <c r="F406" s="45">
        <v>100</v>
      </c>
      <c r="G406" s="45">
        <v>100</v>
      </c>
      <c r="H406" s="45">
        <v>100</v>
      </c>
      <c r="I406">
        <v>200</v>
      </c>
      <c r="J406">
        <v>200</v>
      </c>
      <c r="K406" s="45">
        <v>200</v>
      </c>
      <c r="L406" s="45"/>
      <c r="M406" s="45"/>
      <c r="N406" s="30"/>
      <c r="O406" s="30"/>
      <c r="P406" s="29"/>
      <c r="Q406" s="29"/>
      <c r="R406" s="29"/>
    </row>
    <row r="407" spans="1:18" ht="15.75">
      <c r="A407" s="28" t="s">
        <v>1681</v>
      </c>
      <c r="B407" s="28">
        <v>2010</v>
      </c>
      <c r="C407" s="28" t="s">
        <v>1501</v>
      </c>
      <c r="D407" s="28" t="s">
        <v>1497</v>
      </c>
      <c r="E407" s="30" t="s">
        <v>1502</v>
      </c>
      <c r="F407" s="45">
        <v>100</v>
      </c>
      <c r="G407" s="45">
        <v>100</v>
      </c>
      <c r="H407" s="45">
        <v>100</v>
      </c>
      <c r="I407">
        <v>100</v>
      </c>
      <c r="J407">
        <v>100</v>
      </c>
      <c r="K407" s="45">
        <v>100</v>
      </c>
      <c r="L407" s="45"/>
      <c r="M407" s="45"/>
      <c r="N407" s="30"/>
      <c r="O407" s="30"/>
      <c r="P407" s="29"/>
      <c r="Q407" s="29"/>
      <c r="R407" s="29"/>
    </row>
    <row r="408" spans="1:18" ht="15.75">
      <c r="A408" s="28" t="s">
        <v>1682</v>
      </c>
      <c r="B408" s="30">
        <v>2010</v>
      </c>
      <c r="C408" s="30" t="s">
        <v>1501</v>
      </c>
      <c r="D408" s="28" t="s">
        <v>1497</v>
      </c>
      <c r="E408" s="30" t="s">
        <v>1505</v>
      </c>
      <c r="F408" s="45">
        <v>500</v>
      </c>
      <c r="G408" s="45">
        <v>500</v>
      </c>
      <c r="H408" s="45">
        <v>500</v>
      </c>
      <c r="I408">
        <v>500</v>
      </c>
      <c r="J408">
        <v>500</v>
      </c>
      <c r="K408" s="45">
        <v>600</v>
      </c>
      <c r="L408" s="45"/>
      <c r="M408" s="45"/>
      <c r="N408" s="30"/>
      <c r="O408" s="30"/>
      <c r="P408" s="29"/>
      <c r="Q408" s="29"/>
      <c r="R408" s="29"/>
    </row>
    <row r="409" spans="1:18" ht="15.75">
      <c r="A409" s="28" t="s">
        <v>1173</v>
      </c>
      <c r="B409" s="30">
        <v>2010</v>
      </c>
      <c r="C409" s="30" t="s">
        <v>1501</v>
      </c>
      <c r="D409" s="28" t="s">
        <v>1497</v>
      </c>
      <c r="E409" s="30" t="s">
        <v>2129</v>
      </c>
      <c r="F409" s="45">
        <v>100</v>
      </c>
      <c r="G409" s="45">
        <v>100</v>
      </c>
      <c r="H409" s="45">
        <v>100</v>
      </c>
      <c r="I409">
        <v>100</v>
      </c>
      <c r="J409">
        <v>100</v>
      </c>
      <c r="K409" s="45">
        <v>100</v>
      </c>
      <c r="L409" s="45"/>
      <c r="M409" s="45"/>
      <c r="N409" s="30"/>
      <c r="O409" s="30"/>
      <c r="P409" s="29"/>
      <c r="Q409" s="29"/>
      <c r="R409" s="29"/>
    </row>
    <row r="410" spans="1:18" s="25" customFormat="1" ht="15.75">
      <c r="A410" s="28" t="s">
        <v>1683</v>
      </c>
      <c r="B410" s="30">
        <v>2010</v>
      </c>
      <c r="C410" s="30" t="s">
        <v>1501</v>
      </c>
      <c r="D410" s="28" t="s">
        <v>1497</v>
      </c>
      <c r="E410" s="30" t="s">
        <v>1510</v>
      </c>
      <c r="F410" s="45">
        <v>100</v>
      </c>
      <c r="G410" s="45">
        <v>100</v>
      </c>
      <c r="H410" s="45">
        <v>100</v>
      </c>
      <c r="I410">
        <v>100</v>
      </c>
      <c r="J410">
        <v>100</v>
      </c>
      <c r="K410" s="45">
        <v>100</v>
      </c>
      <c r="L410" s="45"/>
      <c r="M410" s="45"/>
      <c r="N410" s="30"/>
      <c r="O410" s="30"/>
      <c r="P410" s="32"/>
      <c r="Q410" s="32"/>
      <c r="R410" s="32"/>
    </row>
    <row r="411" spans="1:18" ht="15.75">
      <c r="A411" s="28" t="s">
        <v>1174</v>
      </c>
      <c r="B411" s="30">
        <v>2010</v>
      </c>
      <c r="C411" s="30" t="s">
        <v>1501</v>
      </c>
      <c r="D411" s="28" t="s">
        <v>1497</v>
      </c>
      <c r="E411" s="30" t="s">
        <v>2130</v>
      </c>
      <c r="F411" s="45">
        <v>400</v>
      </c>
      <c r="G411" s="45">
        <v>400</v>
      </c>
      <c r="H411" s="45">
        <v>400</v>
      </c>
      <c r="I411">
        <v>400</v>
      </c>
      <c r="J411">
        <v>400</v>
      </c>
      <c r="K411" s="45">
        <v>400</v>
      </c>
      <c r="L411" s="45"/>
      <c r="M411" s="45"/>
      <c r="N411" s="30"/>
      <c r="O411" s="30"/>
      <c r="P411" s="29"/>
      <c r="Q411" s="29"/>
      <c r="R411" s="29"/>
    </row>
    <row r="412" spans="1:18" ht="15.75">
      <c r="A412" s="28" t="s">
        <v>1684</v>
      </c>
      <c r="B412" s="30">
        <v>2010</v>
      </c>
      <c r="C412" s="30" t="s">
        <v>1501</v>
      </c>
      <c r="D412" s="28" t="s">
        <v>1497</v>
      </c>
      <c r="E412" s="30" t="s">
        <v>1514</v>
      </c>
      <c r="F412" s="45">
        <v>1000</v>
      </c>
      <c r="G412" s="45">
        <v>1000</v>
      </c>
      <c r="H412" s="45">
        <v>1000</v>
      </c>
      <c r="I412">
        <v>1000</v>
      </c>
      <c r="J412">
        <v>1100</v>
      </c>
      <c r="K412" s="45">
        <v>1200</v>
      </c>
      <c r="L412" s="45"/>
      <c r="M412" s="45"/>
      <c r="N412" s="30"/>
      <c r="O412" s="30"/>
      <c r="P412" s="29"/>
      <c r="Q412" s="29"/>
      <c r="R412" s="29"/>
    </row>
    <row r="413" spans="1:18" ht="15.75">
      <c r="A413" s="28" t="s">
        <v>1175</v>
      </c>
      <c r="B413" s="30">
        <v>2010</v>
      </c>
      <c r="C413" s="30" t="s">
        <v>1501</v>
      </c>
      <c r="D413" s="28" t="s">
        <v>1497</v>
      </c>
      <c r="E413" s="30" t="s">
        <v>2131</v>
      </c>
      <c r="F413" s="45">
        <v>300</v>
      </c>
      <c r="G413" s="45">
        <v>300</v>
      </c>
      <c r="H413" s="45">
        <v>300</v>
      </c>
      <c r="I413">
        <v>300</v>
      </c>
      <c r="J413">
        <v>300</v>
      </c>
      <c r="K413" s="45">
        <v>300</v>
      </c>
      <c r="L413" s="45"/>
      <c r="M413" s="45"/>
      <c r="N413" s="30"/>
      <c r="O413" s="30"/>
      <c r="P413" s="29"/>
      <c r="Q413" s="29"/>
      <c r="R413" s="29"/>
    </row>
    <row r="414" spans="1:18" ht="15.75">
      <c r="A414" s="28" t="s">
        <v>1685</v>
      </c>
      <c r="B414" s="30">
        <v>2010</v>
      </c>
      <c r="C414" s="30" t="s">
        <v>1501</v>
      </c>
      <c r="D414" s="28" t="s">
        <v>1497</v>
      </c>
      <c r="E414" s="30" t="s">
        <v>1516</v>
      </c>
      <c r="F414" s="45">
        <v>1300</v>
      </c>
      <c r="G414" s="45">
        <v>1300</v>
      </c>
      <c r="H414" s="45">
        <v>1300</v>
      </c>
      <c r="I414" s="53">
        <v>1400</v>
      </c>
      <c r="J414" s="53">
        <v>1500</v>
      </c>
      <c r="K414" s="45">
        <v>1300</v>
      </c>
      <c r="L414" s="45"/>
      <c r="M414" s="45"/>
      <c r="N414" s="30"/>
      <c r="O414" s="30"/>
      <c r="P414" s="31"/>
      <c r="Q414" s="31"/>
      <c r="R414" s="31"/>
    </row>
    <row r="415" spans="1:18" ht="15.75">
      <c r="A415" s="28" t="s">
        <v>1176</v>
      </c>
      <c r="B415" s="30">
        <v>2010</v>
      </c>
      <c r="C415" s="30" t="s">
        <v>1501</v>
      </c>
      <c r="D415" s="28" t="s">
        <v>1497</v>
      </c>
      <c r="E415" s="30" t="s">
        <v>2132</v>
      </c>
      <c r="F415" s="45">
        <v>100</v>
      </c>
      <c r="G415" s="45">
        <v>100</v>
      </c>
      <c r="H415" s="45">
        <v>100</v>
      </c>
      <c r="I415">
        <v>200</v>
      </c>
      <c r="J415">
        <v>200</v>
      </c>
      <c r="K415" s="45">
        <v>100</v>
      </c>
      <c r="L415" s="45"/>
      <c r="M415" s="45"/>
      <c r="N415" s="30"/>
      <c r="O415" s="30"/>
      <c r="P415" s="29"/>
      <c r="Q415" s="29"/>
      <c r="R415" s="29"/>
    </row>
    <row r="416" spans="1:18" ht="15.75">
      <c r="A416" s="28" t="s">
        <v>1177</v>
      </c>
      <c r="B416" s="30">
        <v>2010</v>
      </c>
      <c r="C416" s="30" t="s">
        <v>1501</v>
      </c>
      <c r="D416" s="28" t="s">
        <v>1497</v>
      </c>
      <c r="E416" s="10" t="s">
        <v>2133</v>
      </c>
      <c r="F416" s="29">
        <v>0</v>
      </c>
      <c r="G416" s="29">
        <v>0</v>
      </c>
      <c r="H416" s="29">
        <v>0</v>
      </c>
      <c r="I416">
        <v>0</v>
      </c>
      <c r="J416">
        <v>0</v>
      </c>
      <c r="K416" s="45">
        <v>0</v>
      </c>
      <c r="L416" s="45"/>
      <c r="M416" s="45"/>
      <c r="N416" s="30"/>
      <c r="O416" s="30"/>
      <c r="P416" s="29"/>
      <c r="Q416" s="29"/>
      <c r="R416" s="29"/>
    </row>
    <row r="417" spans="1:18" ht="15.75">
      <c r="A417" s="28" t="s">
        <v>1178</v>
      </c>
      <c r="B417" s="30">
        <v>2010</v>
      </c>
      <c r="C417" s="30" t="s">
        <v>1501</v>
      </c>
      <c r="D417" s="28" t="s">
        <v>1497</v>
      </c>
      <c r="E417" s="30" t="s">
        <v>2134</v>
      </c>
      <c r="F417" s="45">
        <v>1200</v>
      </c>
      <c r="G417" s="45">
        <v>1200</v>
      </c>
      <c r="H417" s="45">
        <v>1200</v>
      </c>
      <c r="I417">
        <v>1200</v>
      </c>
      <c r="J417">
        <v>1300</v>
      </c>
      <c r="K417" s="45">
        <v>1200</v>
      </c>
      <c r="L417" s="45"/>
      <c r="M417" s="45"/>
      <c r="N417" s="30"/>
      <c r="O417" s="30"/>
      <c r="P417" s="29"/>
      <c r="Q417" s="29"/>
      <c r="R417" s="29"/>
    </row>
    <row r="418" spans="1:18" ht="12.75">
      <c r="A418" s="28" t="s">
        <v>1686</v>
      </c>
      <c r="B418" s="30">
        <v>2010</v>
      </c>
      <c r="C418" s="30" t="s">
        <v>1503</v>
      </c>
      <c r="D418" s="30" t="s">
        <v>1504</v>
      </c>
      <c r="E418" s="10" t="s">
        <v>1491</v>
      </c>
      <c r="F418" s="45">
        <v>5100</v>
      </c>
      <c r="G418" s="45">
        <v>5000</v>
      </c>
      <c r="H418" s="45">
        <v>5000</v>
      </c>
      <c r="I418" s="52">
        <v>5200</v>
      </c>
      <c r="J418" s="52">
        <v>5300</v>
      </c>
      <c r="K418" s="45">
        <v>5500</v>
      </c>
      <c r="L418" s="45"/>
      <c r="M418" s="45"/>
      <c r="N418" s="30"/>
      <c r="O418" s="30"/>
      <c r="P418" s="31"/>
      <c r="Q418" s="31"/>
      <c r="R418" s="31"/>
    </row>
    <row r="419" spans="1:18" ht="12.75">
      <c r="A419" s="28" t="s">
        <v>1687</v>
      </c>
      <c r="B419" s="30">
        <v>2010</v>
      </c>
      <c r="C419" s="30" t="s">
        <v>1503</v>
      </c>
      <c r="D419" s="30" t="s">
        <v>1504</v>
      </c>
      <c r="E419" s="30" t="s">
        <v>1495</v>
      </c>
      <c r="F419" s="45">
        <v>4300</v>
      </c>
      <c r="G419" s="45">
        <v>4200</v>
      </c>
      <c r="H419" s="45">
        <v>4200</v>
      </c>
      <c r="I419" s="52">
        <v>4300</v>
      </c>
      <c r="J419" s="52">
        <v>4400</v>
      </c>
      <c r="K419" s="45">
        <v>4600</v>
      </c>
      <c r="L419" s="45"/>
      <c r="M419" s="45"/>
      <c r="N419" s="30"/>
      <c r="O419" s="30"/>
      <c r="P419" s="29"/>
      <c r="Q419" s="29"/>
      <c r="R419" s="29"/>
    </row>
    <row r="420" spans="1:18" ht="12.75">
      <c r="A420" s="28" t="s">
        <v>1688</v>
      </c>
      <c r="B420" s="30">
        <v>2010</v>
      </c>
      <c r="C420" s="30" t="s">
        <v>1503</v>
      </c>
      <c r="D420" s="30" t="s">
        <v>1504</v>
      </c>
      <c r="E420" s="30" t="s">
        <v>1498</v>
      </c>
      <c r="F420" s="45">
        <v>500</v>
      </c>
      <c r="G420" s="45">
        <v>500</v>
      </c>
      <c r="H420" s="45">
        <v>500</v>
      </c>
      <c r="I420" s="52">
        <v>500</v>
      </c>
      <c r="J420" s="52">
        <v>500</v>
      </c>
      <c r="K420" s="29">
        <v>500</v>
      </c>
      <c r="L420" s="29"/>
      <c r="M420" s="29"/>
      <c r="N420" s="29"/>
      <c r="O420" s="29"/>
      <c r="P420" s="29"/>
      <c r="Q420" s="29"/>
      <c r="R420" s="29"/>
    </row>
    <row r="421" spans="1:18" ht="12.75">
      <c r="A421" s="28" t="s">
        <v>1179</v>
      </c>
      <c r="B421" s="30">
        <v>2010</v>
      </c>
      <c r="C421" s="30" t="s">
        <v>1503</v>
      </c>
      <c r="D421" s="30" t="s">
        <v>1504</v>
      </c>
      <c r="E421" s="30" t="s">
        <v>2127</v>
      </c>
      <c r="F421" s="45">
        <v>4600</v>
      </c>
      <c r="G421" s="45">
        <v>4500</v>
      </c>
      <c r="H421" s="45">
        <v>4500</v>
      </c>
      <c r="I421" s="52">
        <v>4700</v>
      </c>
      <c r="J421" s="52">
        <v>4800</v>
      </c>
      <c r="K421" s="45">
        <v>5000</v>
      </c>
      <c r="L421" s="45"/>
      <c r="M421" s="45"/>
      <c r="N421" s="30"/>
      <c r="O421" s="30"/>
      <c r="P421" s="29"/>
      <c r="Q421" s="29"/>
      <c r="R421" s="29"/>
    </row>
    <row r="422" spans="1:18" ht="15.75">
      <c r="A422" s="28" t="s">
        <v>1180</v>
      </c>
      <c r="B422" s="30">
        <v>2010</v>
      </c>
      <c r="C422" s="30" t="s">
        <v>1503</v>
      </c>
      <c r="D422" s="30" t="s">
        <v>1504</v>
      </c>
      <c r="E422" s="30" t="s">
        <v>2128</v>
      </c>
      <c r="F422" s="45">
        <v>100</v>
      </c>
      <c r="G422" s="45">
        <v>100</v>
      </c>
      <c r="H422" s="45">
        <v>100</v>
      </c>
      <c r="I422">
        <v>100</v>
      </c>
      <c r="J422">
        <v>100</v>
      </c>
      <c r="K422" s="45">
        <v>100</v>
      </c>
      <c r="L422" s="45"/>
      <c r="M422" s="45"/>
      <c r="N422" s="30"/>
      <c r="O422" s="30"/>
      <c r="P422" s="29"/>
      <c r="Q422" s="29"/>
      <c r="R422" s="29"/>
    </row>
    <row r="423" spans="1:18" ht="15.75">
      <c r="A423" s="28" t="s">
        <v>1689</v>
      </c>
      <c r="B423" s="28">
        <v>2010</v>
      </c>
      <c r="C423" s="28" t="s">
        <v>1503</v>
      </c>
      <c r="D423" s="30" t="s">
        <v>1504</v>
      </c>
      <c r="E423" s="30" t="s">
        <v>1502</v>
      </c>
      <c r="F423" s="45">
        <v>400</v>
      </c>
      <c r="G423" s="45">
        <v>400</v>
      </c>
      <c r="H423" s="45">
        <v>400</v>
      </c>
      <c r="I423">
        <v>400</v>
      </c>
      <c r="J423">
        <v>400</v>
      </c>
      <c r="K423" s="45">
        <v>400</v>
      </c>
      <c r="L423" s="45"/>
      <c r="M423" s="45"/>
      <c r="N423" s="30"/>
      <c r="O423" s="30"/>
      <c r="P423" s="29"/>
      <c r="Q423" s="29"/>
      <c r="R423" s="29"/>
    </row>
    <row r="424" spans="1:18" ht="15.75">
      <c r="A424" s="28" t="s">
        <v>1041</v>
      </c>
      <c r="B424" s="30">
        <v>2010</v>
      </c>
      <c r="C424" s="30" t="s">
        <v>1503</v>
      </c>
      <c r="D424" s="30" t="s">
        <v>1504</v>
      </c>
      <c r="E424" s="30" t="s">
        <v>1505</v>
      </c>
      <c r="F424" s="45">
        <v>400</v>
      </c>
      <c r="G424" s="45">
        <v>400</v>
      </c>
      <c r="H424" s="45">
        <v>400</v>
      </c>
      <c r="I424">
        <v>400</v>
      </c>
      <c r="J424">
        <v>400</v>
      </c>
      <c r="K424" s="45">
        <v>400</v>
      </c>
      <c r="L424" s="45"/>
      <c r="M424" s="45"/>
      <c r="N424" s="30"/>
      <c r="O424" s="30"/>
      <c r="P424" s="29"/>
      <c r="Q424" s="29"/>
      <c r="R424" s="29"/>
    </row>
    <row r="425" spans="1:18" ht="15.75">
      <c r="A425" s="28" t="s">
        <v>1181</v>
      </c>
      <c r="B425" s="30">
        <v>2010</v>
      </c>
      <c r="C425" s="30" t="s">
        <v>1503</v>
      </c>
      <c r="D425" s="30" t="s">
        <v>1504</v>
      </c>
      <c r="E425" s="30" t="s">
        <v>2129</v>
      </c>
      <c r="F425" s="45">
        <v>2300</v>
      </c>
      <c r="G425" s="45">
        <v>2200</v>
      </c>
      <c r="H425" s="45">
        <v>2200</v>
      </c>
      <c r="I425">
        <v>2200</v>
      </c>
      <c r="J425">
        <v>2300</v>
      </c>
      <c r="K425" s="45">
        <v>2400</v>
      </c>
      <c r="L425" s="45"/>
      <c r="M425" s="45"/>
      <c r="N425" s="30"/>
      <c r="O425" s="30"/>
      <c r="P425" s="29"/>
      <c r="Q425" s="29"/>
      <c r="R425" s="29"/>
    </row>
    <row r="426" spans="1:18" ht="15.75">
      <c r="A426" s="28" t="s">
        <v>1042</v>
      </c>
      <c r="B426" s="30">
        <v>2010</v>
      </c>
      <c r="C426" s="30" t="s">
        <v>1503</v>
      </c>
      <c r="D426" s="30" t="s">
        <v>1504</v>
      </c>
      <c r="E426" s="30" t="s">
        <v>1510</v>
      </c>
      <c r="F426" s="45">
        <v>200</v>
      </c>
      <c r="G426" s="45">
        <v>200</v>
      </c>
      <c r="H426" s="45">
        <v>200</v>
      </c>
      <c r="I426">
        <v>200</v>
      </c>
      <c r="J426">
        <v>200</v>
      </c>
      <c r="K426" s="45">
        <v>200</v>
      </c>
      <c r="L426" s="45"/>
      <c r="M426" s="45"/>
      <c r="N426" s="30"/>
      <c r="O426" s="30"/>
      <c r="P426" s="29"/>
      <c r="Q426" s="29"/>
      <c r="R426" s="29"/>
    </row>
    <row r="427" spans="1:18" ht="15.75">
      <c r="A427" s="28" t="s">
        <v>1182</v>
      </c>
      <c r="B427" s="30">
        <v>2010</v>
      </c>
      <c r="C427" s="30" t="s">
        <v>1503</v>
      </c>
      <c r="D427" s="30" t="s">
        <v>1504</v>
      </c>
      <c r="E427" s="30" t="s">
        <v>2130</v>
      </c>
      <c r="F427" s="45">
        <v>200</v>
      </c>
      <c r="G427" s="45">
        <v>200</v>
      </c>
      <c r="H427" s="45">
        <v>200</v>
      </c>
      <c r="I427">
        <v>200</v>
      </c>
      <c r="J427">
        <v>200</v>
      </c>
      <c r="K427" s="45">
        <v>200</v>
      </c>
      <c r="L427" s="45"/>
      <c r="M427" s="45"/>
      <c r="N427" s="30"/>
      <c r="O427" s="30"/>
      <c r="P427" s="29"/>
      <c r="Q427" s="29"/>
      <c r="R427" s="29"/>
    </row>
    <row r="428" spans="1:18" ht="15.75">
      <c r="A428" s="28" t="s">
        <v>1043</v>
      </c>
      <c r="B428" s="30">
        <v>2010</v>
      </c>
      <c r="C428" s="30" t="s">
        <v>1503</v>
      </c>
      <c r="D428" s="30" t="s">
        <v>1504</v>
      </c>
      <c r="E428" s="30" t="s">
        <v>1514</v>
      </c>
      <c r="F428" s="45">
        <v>300</v>
      </c>
      <c r="G428" s="45">
        <v>300</v>
      </c>
      <c r="H428" s="45">
        <v>300</v>
      </c>
      <c r="I428">
        <v>300</v>
      </c>
      <c r="J428">
        <v>300</v>
      </c>
      <c r="K428" s="45">
        <v>400</v>
      </c>
      <c r="L428" s="45"/>
      <c r="M428" s="45"/>
      <c r="N428" s="30"/>
      <c r="O428" s="30"/>
      <c r="P428" s="31"/>
      <c r="Q428" s="31"/>
      <c r="R428" s="31"/>
    </row>
    <row r="429" spans="1:18" ht="15.75">
      <c r="A429" s="28" t="s">
        <v>1183</v>
      </c>
      <c r="B429" s="30">
        <v>2010</v>
      </c>
      <c r="C429" s="30" t="s">
        <v>1503</v>
      </c>
      <c r="D429" s="30" t="s">
        <v>1504</v>
      </c>
      <c r="E429" s="30" t="s">
        <v>2131</v>
      </c>
      <c r="F429" s="45">
        <v>400</v>
      </c>
      <c r="G429" s="45">
        <v>400</v>
      </c>
      <c r="H429" s="45">
        <v>400</v>
      </c>
      <c r="I429">
        <v>500</v>
      </c>
      <c r="J429">
        <v>500</v>
      </c>
      <c r="K429" s="45">
        <v>500</v>
      </c>
      <c r="L429" s="45"/>
      <c r="M429" s="45"/>
      <c r="N429" s="30"/>
      <c r="O429" s="30"/>
      <c r="P429" s="29"/>
      <c r="Q429" s="29"/>
      <c r="R429" s="29"/>
    </row>
    <row r="430" spans="1:18" ht="15.75">
      <c r="A430" s="28" t="s">
        <v>1044</v>
      </c>
      <c r="B430" s="30">
        <v>2010</v>
      </c>
      <c r="C430" s="30" t="s">
        <v>1503</v>
      </c>
      <c r="D430" s="30" t="s">
        <v>1504</v>
      </c>
      <c r="E430" s="30" t="s">
        <v>1516</v>
      </c>
      <c r="F430" s="45">
        <v>800</v>
      </c>
      <c r="G430" s="45">
        <v>800</v>
      </c>
      <c r="H430" s="45">
        <v>800</v>
      </c>
      <c r="I430" s="53">
        <v>900</v>
      </c>
      <c r="J430" s="53">
        <v>900</v>
      </c>
      <c r="K430" s="45">
        <v>900</v>
      </c>
      <c r="L430" s="45"/>
      <c r="M430" s="45"/>
      <c r="N430" s="30"/>
      <c r="O430" s="30"/>
      <c r="P430" s="29"/>
      <c r="Q430" s="29"/>
      <c r="R430" s="29"/>
    </row>
    <row r="431" spans="1:18" ht="15.75">
      <c r="A431" s="28" t="s">
        <v>1184</v>
      </c>
      <c r="B431" s="30">
        <v>2010</v>
      </c>
      <c r="C431" s="30" t="s">
        <v>1503</v>
      </c>
      <c r="D431" s="30" t="s">
        <v>1504</v>
      </c>
      <c r="E431" s="30" t="s">
        <v>2132</v>
      </c>
      <c r="F431" s="45">
        <v>100</v>
      </c>
      <c r="G431" s="45">
        <v>100</v>
      </c>
      <c r="H431" s="45">
        <v>100</v>
      </c>
      <c r="I431">
        <v>200</v>
      </c>
      <c r="J431">
        <v>200</v>
      </c>
      <c r="K431" s="45">
        <v>200</v>
      </c>
      <c r="L431" s="45"/>
      <c r="M431" s="45"/>
      <c r="N431" s="30"/>
      <c r="O431" s="30"/>
      <c r="P431" s="29"/>
      <c r="Q431" s="29"/>
      <c r="R431" s="29"/>
    </row>
    <row r="432" spans="1:18" ht="15.75">
      <c r="A432" s="28" t="s">
        <v>1185</v>
      </c>
      <c r="B432" s="30">
        <v>2010</v>
      </c>
      <c r="C432" s="30" t="s">
        <v>1503</v>
      </c>
      <c r="D432" s="30" t="s">
        <v>1504</v>
      </c>
      <c r="E432" s="10" t="s">
        <v>2133</v>
      </c>
      <c r="F432" s="29">
        <v>0</v>
      </c>
      <c r="G432" s="29">
        <v>0</v>
      </c>
      <c r="H432" s="29">
        <v>0</v>
      </c>
      <c r="I432">
        <v>0</v>
      </c>
      <c r="J432">
        <v>0</v>
      </c>
      <c r="K432" s="45">
        <v>0</v>
      </c>
      <c r="L432" s="45"/>
      <c r="M432" s="45"/>
      <c r="N432" s="30"/>
      <c r="O432" s="30"/>
      <c r="P432" s="29"/>
      <c r="Q432" s="29"/>
      <c r="R432" s="29"/>
    </row>
    <row r="433" spans="1:18" ht="15.75">
      <c r="A433" s="28" t="s">
        <v>1186</v>
      </c>
      <c r="B433" s="30">
        <v>2010</v>
      </c>
      <c r="C433" s="30" t="s">
        <v>1503</v>
      </c>
      <c r="D433" s="30" t="s">
        <v>1504</v>
      </c>
      <c r="E433" s="30" t="s">
        <v>2134</v>
      </c>
      <c r="F433" s="45">
        <v>700</v>
      </c>
      <c r="G433" s="45">
        <v>700</v>
      </c>
      <c r="H433" s="45">
        <v>700</v>
      </c>
      <c r="I433">
        <v>700</v>
      </c>
      <c r="J433">
        <v>700</v>
      </c>
      <c r="K433" s="45">
        <v>700</v>
      </c>
      <c r="L433" s="45"/>
      <c r="M433" s="45"/>
      <c r="N433" s="30"/>
      <c r="O433" s="30"/>
      <c r="P433" s="29"/>
      <c r="Q433" s="29"/>
      <c r="R433" s="29"/>
    </row>
    <row r="434" spans="1:18" ht="12.75">
      <c r="A434" s="28" t="s">
        <v>1045</v>
      </c>
      <c r="B434" s="30">
        <v>2010</v>
      </c>
      <c r="C434" s="30" t="s">
        <v>1506</v>
      </c>
      <c r="D434" s="28" t="s">
        <v>1497</v>
      </c>
      <c r="E434" s="10" t="s">
        <v>1491</v>
      </c>
      <c r="F434" s="45">
        <v>4100</v>
      </c>
      <c r="G434" s="45">
        <v>4100</v>
      </c>
      <c r="H434" s="45">
        <v>4100</v>
      </c>
      <c r="I434" s="52">
        <v>4400</v>
      </c>
      <c r="J434" s="52">
        <v>4600</v>
      </c>
      <c r="K434" s="45">
        <v>4400</v>
      </c>
      <c r="L434" s="45"/>
      <c r="M434" s="45"/>
      <c r="N434" s="30"/>
      <c r="O434" s="30"/>
      <c r="P434" s="29"/>
      <c r="Q434" s="29"/>
      <c r="R434" s="29"/>
    </row>
    <row r="435" spans="1:18" ht="12.75">
      <c r="A435" s="28" t="s">
        <v>1046</v>
      </c>
      <c r="B435" s="30">
        <v>2010</v>
      </c>
      <c r="C435" s="30" t="s">
        <v>1506</v>
      </c>
      <c r="D435" s="28" t="s">
        <v>1497</v>
      </c>
      <c r="E435" s="30" t="s">
        <v>1495</v>
      </c>
      <c r="F435" s="45">
        <v>3100</v>
      </c>
      <c r="G435" s="45">
        <v>3100</v>
      </c>
      <c r="H435" s="45">
        <v>3100</v>
      </c>
      <c r="I435" s="52">
        <v>3200</v>
      </c>
      <c r="J435" s="52">
        <v>3300</v>
      </c>
      <c r="K435" s="45">
        <v>3400</v>
      </c>
      <c r="L435" s="45"/>
      <c r="M435" s="45"/>
      <c r="N435" s="30"/>
      <c r="O435" s="30"/>
      <c r="P435" s="29"/>
      <c r="Q435" s="29"/>
      <c r="R435" s="29"/>
    </row>
    <row r="436" spans="1:18" ht="12.75">
      <c r="A436" s="28" t="s">
        <v>1047</v>
      </c>
      <c r="B436" s="30">
        <v>2010</v>
      </c>
      <c r="C436" s="30" t="s">
        <v>1506</v>
      </c>
      <c r="D436" s="28" t="s">
        <v>1497</v>
      </c>
      <c r="E436" s="30" t="s">
        <v>1498</v>
      </c>
      <c r="F436" s="45">
        <v>900</v>
      </c>
      <c r="G436" s="45">
        <v>900</v>
      </c>
      <c r="H436" s="45">
        <v>900</v>
      </c>
      <c r="I436" s="52">
        <v>900</v>
      </c>
      <c r="J436" s="52">
        <v>1000</v>
      </c>
      <c r="K436" s="29">
        <v>1000</v>
      </c>
      <c r="L436" s="29"/>
      <c r="M436" s="29"/>
      <c r="N436" s="29"/>
      <c r="O436" s="29"/>
      <c r="P436" s="29"/>
      <c r="Q436" s="29"/>
      <c r="R436" s="29"/>
    </row>
    <row r="437" spans="1:18" ht="12.75">
      <c r="A437" s="28" t="s">
        <v>1187</v>
      </c>
      <c r="B437" s="30">
        <v>2010</v>
      </c>
      <c r="C437" s="30" t="s">
        <v>1506</v>
      </c>
      <c r="D437" s="28" t="s">
        <v>1497</v>
      </c>
      <c r="E437" s="30" t="s">
        <v>2127</v>
      </c>
      <c r="F437" s="45">
        <v>3200</v>
      </c>
      <c r="G437" s="45">
        <v>3200</v>
      </c>
      <c r="H437" s="45">
        <v>3200</v>
      </c>
      <c r="I437" s="52">
        <v>3500</v>
      </c>
      <c r="J437" s="52">
        <v>3600</v>
      </c>
      <c r="K437" s="45">
        <v>3400</v>
      </c>
      <c r="L437" s="45"/>
      <c r="M437" s="45"/>
      <c r="N437" s="30"/>
      <c r="O437" s="30"/>
      <c r="P437" s="29"/>
      <c r="Q437" s="29"/>
      <c r="R437" s="29"/>
    </row>
    <row r="438" spans="1:18" ht="15.75">
      <c r="A438" s="28" t="s">
        <v>1188</v>
      </c>
      <c r="B438" s="30">
        <v>2010</v>
      </c>
      <c r="C438" s="30" t="s">
        <v>1506</v>
      </c>
      <c r="D438" s="28" t="s">
        <v>1497</v>
      </c>
      <c r="E438" s="30" t="s">
        <v>2128</v>
      </c>
      <c r="F438" s="45">
        <v>100</v>
      </c>
      <c r="G438" s="45">
        <v>100</v>
      </c>
      <c r="H438" s="45">
        <v>100</v>
      </c>
      <c r="I438">
        <v>100</v>
      </c>
      <c r="J438">
        <v>200</v>
      </c>
      <c r="K438" s="45">
        <v>200</v>
      </c>
      <c r="L438" s="45"/>
      <c r="M438" s="45"/>
      <c r="N438" s="30"/>
      <c r="O438" s="30"/>
      <c r="P438" s="29"/>
      <c r="Q438" s="29"/>
      <c r="R438" s="29"/>
    </row>
    <row r="439" spans="1:18" ht="15.75">
      <c r="A439" s="28" t="s">
        <v>1048</v>
      </c>
      <c r="B439" s="28">
        <v>2010</v>
      </c>
      <c r="C439" s="33" t="s">
        <v>1506</v>
      </c>
      <c r="D439" s="28" t="s">
        <v>1497</v>
      </c>
      <c r="E439" s="30" t="s">
        <v>1502</v>
      </c>
      <c r="F439" s="45">
        <v>800</v>
      </c>
      <c r="G439" s="45">
        <v>800</v>
      </c>
      <c r="H439" s="45">
        <v>800</v>
      </c>
      <c r="I439">
        <v>800</v>
      </c>
      <c r="J439">
        <v>800</v>
      </c>
      <c r="K439" s="45">
        <v>800</v>
      </c>
      <c r="L439" s="45"/>
      <c r="M439" s="45"/>
      <c r="N439" s="30"/>
      <c r="O439" s="30"/>
      <c r="P439" s="34"/>
      <c r="Q439" s="34"/>
      <c r="R439" s="34"/>
    </row>
    <row r="440" spans="1:18" ht="15.75">
      <c r="A440" s="28" t="s">
        <v>1049</v>
      </c>
      <c r="B440" s="30">
        <v>2010</v>
      </c>
      <c r="C440" s="30" t="s">
        <v>1506</v>
      </c>
      <c r="D440" s="28" t="s">
        <v>1497</v>
      </c>
      <c r="E440" s="30" t="s">
        <v>1505</v>
      </c>
      <c r="F440" s="45">
        <v>600</v>
      </c>
      <c r="G440" s="45">
        <v>600</v>
      </c>
      <c r="H440" s="45">
        <v>600</v>
      </c>
      <c r="I440">
        <v>600</v>
      </c>
      <c r="J440">
        <v>600</v>
      </c>
      <c r="K440" s="45">
        <v>700</v>
      </c>
      <c r="L440" s="45"/>
      <c r="M440" s="45"/>
      <c r="N440" s="30"/>
      <c r="O440" s="30"/>
      <c r="P440" s="29"/>
      <c r="Q440" s="29"/>
      <c r="R440" s="29"/>
    </row>
    <row r="441" spans="1:18" ht="15.75">
      <c r="A441" s="28" t="s">
        <v>1189</v>
      </c>
      <c r="B441" s="30">
        <v>2010</v>
      </c>
      <c r="C441" s="30" t="s">
        <v>1506</v>
      </c>
      <c r="D441" s="28" t="s">
        <v>1497</v>
      </c>
      <c r="E441" s="30" t="s">
        <v>2129</v>
      </c>
      <c r="F441" s="45">
        <v>100</v>
      </c>
      <c r="G441" s="45">
        <v>100</v>
      </c>
      <c r="H441" s="45">
        <v>100</v>
      </c>
      <c r="I441">
        <v>100</v>
      </c>
      <c r="J441">
        <v>100</v>
      </c>
      <c r="K441" s="45">
        <v>100</v>
      </c>
      <c r="L441" s="45"/>
      <c r="M441" s="45"/>
      <c r="N441" s="30"/>
      <c r="O441" s="30"/>
      <c r="P441" s="29"/>
      <c r="Q441" s="29"/>
      <c r="R441" s="29"/>
    </row>
    <row r="442" spans="1:18" ht="15.75">
      <c r="A442" s="28" t="s">
        <v>1050</v>
      </c>
      <c r="B442" s="30">
        <v>2010</v>
      </c>
      <c r="C442" s="30" t="s">
        <v>1506</v>
      </c>
      <c r="D442" s="28" t="s">
        <v>1497</v>
      </c>
      <c r="E442" s="30" t="s">
        <v>1510</v>
      </c>
      <c r="F442" s="45">
        <v>100</v>
      </c>
      <c r="G442" s="45">
        <v>100</v>
      </c>
      <c r="H442" s="45">
        <v>100</v>
      </c>
      <c r="I442">
        <v>100</v>
      </c>
      <c r="J442">
        <v>100</v>
      </c>
      <c r="K442" s="45">
        <v>100</v>
      </c>
      <c r="L442" s="45"/>
      <c r="M442" s="45"/>
      <c r="N442" s="30"/>
      <c r="O442" s="30"/>
      <c r="P442" s="29"/>
      <c r="Q442" s="29"/>
      <c r="R442" s="29"/>
    </row>
    <row r="443" spans="1:18" ht="15.75">
      <c r="A443" s="28" t="s">
        <v>1190</v>
      </c>
      <c r="B443" s="30">
        <v>2010</v>
      </c>
      <c r="C443" s="30" t="s">
        <v>1506</v>
      </c>
      <c r="D443" s="28" t="s">
        <v>1497</v>
      </c>
      <c r="E443" s="30" t="s">
        <v>2130</v>
      </c>
      <c r="F443" s="45">
        <v>600</v>
      </c>
      <c r="G443" s="45">
        <v>600</v>
      </c>
      <c r="H443" s="45">
        <v>600</v>
      </c>
      <c r="I443">
        <v>600</v>
      </c>
      <c r="J443">
        <v>600</v>
      </c>
      <c r="K443" s="45">
        <v>600</v>
      </c>
      <c r="L443" s="45"/>
      <c r="M443" s="45"/>
      <c r="N443" s="30"/>
      <c r="O443" s="30"/>
      <c r="P443" s="29"/>
      <c r="Q443" s="29"/>
      <c r="R443" s="29"/>
    </row>
    <row r="444" spans="1:18" ht="15.75">
      <c r="A444" s="28" t="s">
        <v>1051</v>
      </c>
      <c r="B444" s="30">
        <v>2010</v>
      </c>
      <c r="C444" s="30" t="s">
        <v>1506</v>
      </c>
      <c r="D444" s="28" t="s">
        <v>1497</v>
      </c>
      <c r="E444" s="30" t="s">
        <v>1514</v>
      </c>
      <c r="F444" s="45">
        <v>500</v>
      </c>
      <c r="G444" s="45">
        <v>500</v>
      </c>
      <c r="H444" s="45">
        <v>500</v>
      </c>
      <c r="I444">
        <v>600</v>
      </c>
      <c r="J444">
        <v>600</v>
      </c>
      <c r="K444" s="45">
        <v>600</v>
      </c>
      <c r="L444" s="45"/>
      <c r="M444" s="45"/>
      <c r="N444" s="30"/>
      <c r="O444" s="30"/>
      <c r="P444" s="29"/>
      <c r="Q444" s="29"/>
      <c r="R444" s="29"/>
    </row>
    <row r="445" spans="1:18" ht="15.75">
      <c r="A445" s="28" t="s">
        <v>1191</v>
      </c>
      <c r="B445" s="30">
        <v>2010</v>
      </c>
      <c r="C445" s="30" t="s">
        <v>1506</v>
      </c>
      <c r="D445" s="28" t="s">
        <v>1497</v>
      </c>
      <c r="E445" s="30" t="s">
        <v>2131</v>
      </c>
      <c r="F445" s="45">
        <v>300</v>
      </c>
      <c r="G445" s="45">
        <v>300</v>
      </c>
      <c r="H445" s="45">
        <v>300</v>
      </c>
      <c r="I445">
        <v>300</v>
      </c>
      <c r="J445">
        <v>300</v>
      </c>
      <c r="K445" s="45">
        <v>300</v>
      </c>
      <c r="L445" s="45"/>
      <c r="M445" s="45"/>
      <c r="N445" s="30"/>
      <c r="O445" s="30"/>
      <c r="P445" s="29"/>
      <c r="Q445" s="29"/>
      <c r="R445" s="29"/>
    </row>
    <row r="446" spans="1:18" ht="15.75">
      <c r="A446" s="28" t="s">
        <v>1052</v>
      </c>
      <c r="B446" s="30">
        <v>2010</v>
      </c>
      <c r="C446" s="30" t="s">
        <v>1506</v>
      </c>
      <c r="D446" s="28" t="s">
        <v>1497</v>
      </c>
      <c r="E446" s="30" t="s">
        <v>1516</v>
      </c>
      <c r="F446" s="45">
        <v>1000</v>
      </c>
      <c r="G446" s="45">
        <v>1000</v>
      </c>
      <c r="H446" s="45">
        <v>1000</v>
      </c>
      <c r="I446" s="53">
        <v>1200</v>
      </c>
      <c r="J446" s="53">
        <v>1300</v>
      </c>
      <c r="K446" s="45">
        <v>1000</v>
      </c>
      <c r="L446" s="45"/>
      <c r="M446" s="45"/>
      <c r="N446" s="30"/>
      <c r="O446" s="30"/>
      <c r="P446" s="29"/>
      <c r="Q446" s="29"/>
      <c r="R446" s="29"/>
    </row>
    <row r="447" spans="1:18" ht="15.75">
      <c r="A447" s="28" t="s">
        <v>1192</v>
      </c>
      <c r="B447" s="30">
        <v>2010</v>
      </c>
      <c r="C447" s="30" t="s">
        <v>1506</v>
      </c>
      <c r="D447" s="28" t="s">
        <v>1497</v>
      </c>
      <c r="E447" s="30" t="s">
        <v>2132</v>
      </c>
      <c r="F447" s="45">
        <v>0</v>
      </c>
      <c r="G447" s="45">
        <v>0</v>
      </c>
      <c r="H447" s="45">
        <v>0</v>
      </c>
      <c r="I447">
        <v>100</v>
      </c>
      <c r="J447">
        <v>100</v>
      </c>
      <c r="K447" s="45">
        <v>0</v>
      </c>
      <c r="L447" s="45"/>
      <c r="M447" s="45"/>
      <c r="N447" s="30"/>
      <c r="O447" s="30"/>
      <c r="P447" s="29"/>
      <c r="Q447" s="29"/>
      <c r="R447" s="29"/>
    </row>
    <row r="448" spans="1:18" ht="15.75">
      <c r="A448" s="28" t="s">
        <v>1193</v>
      </c>
      <c r="B448" s="30">
        <v>2010</v>
      </c>
      <c r="C448" s="30" t="s">
        <v>1506</v>
      </c>
      <c r="D448" s="28" t="s">
        <v>1497</v>
      </c>
      <c r="E448" s="10" t="s">
        <v>2133</v>
      </c>
      <c r="F448" s="29">
        <v>0</v>
      </c>
      <c r="G448" s="29">
        <v>0</v>
      </c>
      <c r="H448" s="29">
        <v>0</v>
      </c>
      <c r="I448">
        <v>100</v>
      </c>
      <c r="J448">
        <v>100</v>
      </c>
      <c r="K448" s="45">
        <v>0</v>
      </c>
      <c r="L448" s="45"/>
      <c r="M448" s="45"/>
      <c r="N448" s="30"/>
      <c r="O448" s="30"/>
      <c r="P448" s="29"/>
      <c r="Q448" s="29"/>
      <c r="R448" s="29"/>
    </row>
    <row r="449" spans="1:18" ht="15.75">
      <c r="A449" s="28" t="s">
        <v>1194</v>
      </c>
      <c r="B449" s="30">
        <v>2010</v>
      </c>
      <c r="C449" s="30" t="s">
        <v>1506</v>
      </c>
      <c r="D449" s="28" t="s">
        <v>1497</v>
      </c>
      <c r="E449" s="30" t="s">
        <v>2134</v>
      </c>
      <c r="F449" s="45">
        <v>1000</v>
      </c>
      <c r="G449" s="45">
        <v>1000</v>
      </c>
      <c r="H449" s="45">
        <v>1000</v>
      </c>
      <c r="I449">
        <v>1000</v>
      </c>
      <c r="J449">
        <v>1100</v>
      </c>
      <c r="K449" s="45">
        <v>1000</v>
      </c>
      <c r="L449" s="45"/>
      <c r="M449" s="45"/>
      <c r="N449" s="30"/>
      <c r="O449" s="30"/>
      <c r="P449" s="34"/>
      <c r="Q449" s="34"/>
      <c r="R449" s="34"/>
    </row>
    <row r="450" spans="1:18" ht="12.75">
      <c r="A450" s="28" t="s">
        <v>1053</v>
      </c>
      <c r="B450" s="30">
        <v>2010</v>
      </c>
      <c r="C450" s="30" t="s">
        <v>1507</v>
      </c>
      <c r="D450" s="28" t="s">
        <v>1500</v>
      </c>
      <c r="E450" s="10" t="s">
        <v>1491</v>
      </c>
      <c r="F450" s="45">
        <v>9200</v>
      </c>
      <c r="G450" s="45">
        <v>9300</v>
      </c>
      <c r="H450" s="45">
        <v>9300</v>
      </c>
      <c r="I450" s="52">
        <v>9300</v>
      </c>
      <c r="J450" s="52">
        <v>9800</v>
      </c>
      <c r="K450" s="45">
        <v>9800</v>
      </c>
      <c r="L450" s="45"/>
      <c r="M450" s="45"/>
      <c r="N450" s="30"/>
      <c r="O450" s="30"/>
      <c r="P450" s="29"/>
      <c r="Q450" s="29"/>
      <c r="R450" s="29"/>
    </row>
    <row r="451" spans="1:18" ht="12.75">
      <c r="A451" s="28" t="s">
        <v>1054</v>
      </c>
      <c r="B451" s="30">
        <v>2010</v>
      </c>
      <c r="C451" s="30" t="s">
        <v>1507</v>
      </c>
      <c r="D451" s="28" t="s">
        <v>1500</v>
      </c>
      <c r="E451" s="30" t="s">
        <v>1495</v>
      </c>
      <c r="F451" s="45">
        <v>7200</v>
      </c>
      <c r="G451" s="45">
        <v>7200</v>
      </c>
      <c r="H451" s="45">
        <v>7200</v>
      </c>
      <c r="I451" s="52">
        <v>7300</v>
      </c>
      <c r="J451" s="52">
        <v>7600</v>
      </c>
      <c r="K451" s="45">
        <v>7700</v>
      </c>
      <c r="L451" s="45"/>
      <c r="M451" s="45"/>
      <c r="N451" s="30"/>
      <c r="O451" s="30"/>
      <c r="P451" s="29"/>
      <c r="Q451" s="29"/>
      <c r="R451" s="29"/>
    </row>
    <row r="452" spans="1:18" ht="12.75">
      <c r="A452" s="28" t="s">
        <v>1055</v>
      </c>
      <c r="B452" s="30">
        <v>2010</v>
      </c>
      <c r="C452" s="30" t="s">
        <v>1507</v>
      </c>
      <c r="D452" s="28" t="s">
        <v>1500</v>
      </c>
      <c r="E452" s="30" t="s">
        <v>1498</v>
      </c>
      <c r="F452" s="45">
        <v>2800</v>
      </c>
      <c r="G452" s="45">
        <v>2800</v>
      </c>
      <c r="H452" s="45">
        <v>2800</v>
      </c>
      <c r="I452" s="52">
        <v>2900</v>
      </c>
      <c r="J452" s="52">
        <v>3000</v>
      </c>
      <c r="K452" s="29">
        <v>3100</v>
      </c>
      <c r="L452" s="29"/>
      <c r="M452" s="29"/>
      <c r="N452" s="29"/>
      <c r="O452" s="29"/>
      <c r="P452" s="29"/>
      <c r="Q452" s="29"/>
      <c r="R452" s="29"/>
    </row>
    <row r="453" spans="1:18" ht="12.75">
      <c r="A453" s="28" t="s">
        <v>1195</v>
      </c>
      <c r="B453" s="30">
        <v>2010</v>
      </c>
      <c r="C453" s="30" t="s">
        <v>1507</v>
      </c>
      <c r="D453" s="28" t="s">
        <v>1500</v>
      </c>
      <c r="E453" s="30" t="s">
        <v>2127</v>
      </c>
      <c r="F453" s="45">
        <v>6400</v>
      </c>
      <c r="G453" s="45">
        <v>6500</v>
      </c>
      <c r="H453" s="45">
        <v>6500</v>
      </c>
      <c r="I453" s="52">
        <v>6400</v>
      </c>
      <c r="J453" s="52">
        <v>6800</v>
      </c>
      <c r="K453" s="45">
        <v>6700</v>
      </c>
      <c r="L453" s="45"/>
      <c r="M453" s="45"/>
      <c r="N453" s="30"/>
      <c r="O453" s="30"/>
      <c r="P453" s="29"/>
      <c r="Q453" s="29"/>
      <c r="R453" s="29"/>
    </row>
    <row r="454" spans="1:18" ht="15.75">
      <c r="A454" s="28" t="s">
        <v>1196</v>
      </c>
      <c r="B454" s="30">
        <v>2010</v>
      </c>
      <c r="C454" s="30" t="s">
        <v>1507</v>
      </c>
      <c r="D454" s="28" t="s">
        <v>1500</v>
      </c>
      <c r="E454" s="30" t="s">
        <v>2128</v>
      </c>
      <c r="F454" s="45">
        <v>400</v>
      </c>
      <c r="G454" s="45">
        <v>400</v>
      </c>
      <c r="H454" s="45">
        <v>400</v>
      </c>
      <c r="I454">
        <v>500</v>
      </c>
      <c r="J454">
        <v>500</v>
      </c>
      <c r="K454" s="45">
        <v>600</v>
      </c>
      <c r="L454" s="45"/>
      <c r="M454" s="45"/>
      <c r="N454" s="30"/>
      <c r="O454" s="30"/>
      <c r="P454" s="29"/>
      <c r="Q454" s="29"/>
      <c r="R454" s="29"/>
    </row>
    <row r="455" spans="1:18" ht="15.75">
      <c r="A455" s="28" t="s">
        <v>1056</v>
      </c>
      <c r="B455" s="28">
        <v>2010</v>
      </c>
      <c r="C455" s="33" t="s">
        <v>1507</v>
      </c>
      <c r="D455" s="28" t="s">
        <v>1500</v>
      </c>
      <c r="E455" s="30" t="s">
        <v>1502</v>
      </c>
      <c r="F455" s="45">
        <v>2400</v>
      </c>
      <c r="G455" s="45">
        <v>2400</v>
      </c>
      <c r="H455" s="45">
        <v>2400</v>
      </c>
      <c r="I455">
        <v>2400</v>
      </c>
      <c r="J455">
        <v>2500</v>
      </c>
      <c r="K455" s="45">
        <v>2500</v>
      </c>
      <c r="L455" s="45"/>
      <c r="M455" s="45"/>
      <c r="N455" s="30"/>
      <c r="O455" s="30"/>
      <c r="P455" s="29"/>
      <c r="Q455" s="29"/>
      <c r="R455" s="29"/>
    </row>
    <row r="456" spans="1:18" ht="15.75">
      <c r="A456" s="28" t="s">
        <v>1057</v>
      </c>
      <c r="B456" s="30">
        <v>2010</v>
      </c>
      <c r="C456" s="30" t="s">
        <v>1507</v>
      </c>
      <c r="D456" s="28" t="s">
        <v>1500</v>
      </c>
      <c r="E456" s="30" t="s">
        <v>1505</v>
      </c>
      <c r="F456" s="45">
        <v>1500</v>
      </c>
      <c r="G456" s="45">
        <v>1500</v>
      </c>
      <c r="H456" s="45">
        <v>1500</v>
      </c>
      <c r="I456">
        <v>1500</v>
      </c>
      <c r="J456">
        <v>1500</v>
      </c>
      <c r="K456" s="45">
        <v>1500</v>
      </c>
      <c r="L456" s="45"/>
      <c r="M456" s="45"/>
      <c r="N456" s="30"/>
      <c r="O456" s="30"/>
      <c r="P456" s="29"/>
      <c r="Q456" s="29"/>
      <c r="R456" s="29"/>
    </row>
    <row r="457" spans="1:18" ht="15.75">
      <c r="A457" s="28" t="s">
        <v>1197</v>
      </c>
      <c r="B457" s="30">
        <v>2010</v>
      </c>
      <c r="C457" s="30" t="s">
        <v>1507</v>
      </c>
      <c r="D457" s="28" t="s">
        <v>1500</v>
      </c>
      <c r="E457" s="30" t="s">
        <v>2129</v>
      </c>
      <c r="F457" s="45">
        <v>500</v>
      </c>
      <c r="G457" s="45">
        <v>500</v>
      </c>
      <c r="H457" s="45">
        <v>500</v>
      </c>
      <c r="I457">
        <v>500</v>
      </c>
      <c r="J457">
        <v>600</v>
      </c>
      <c r="K457" s="45">
        <v>600</v>
      </c>
      <c r="L457" s="45"/>
      <c r="M457" s="45"/>
      <c r="N457" s="30"/>
      <c r="O457" s="30"/>
      <c r="P457" s="29"/>
      <c r="Q457" s="29"/>
      <c r="R457" s="29"/>
    </row>
    <row r="458" spans="1:18" ht="15.75">
      <c r="A458" s="28" t="s">
        <v>1058</v>
      </c>
      <c r="B458" s="30">
        <v>2010</v>
      </c>
      <c r="C458" s="30" t="s">
        <v>1507</v>
      </c>
      <c r="D458" s="28" t="s">
        <v>1500</v>
      </c>
      <c r="E458" s="30" t="s">
        <v>1510</v>
      </c>
      <c r="F458" s="45">
        <v>200</v>
      </c>
      <c r="G458" s="45">
        <v>200</v>
      </c>
      <c r="H458" s="45">
        <v>200</v>
      </c>
      <c r="I458">
        <v>200</v>
      </c>
      <c r="J458">
        <v>200</v>
      </c>
      <c r="K458" s="45">
        <v>200</v>
      </c>
      <c r="L458" s="45"/>
      <c r="M458" s="45"/>
      <c r="N458" s="30"/>
      <c r="O458" s="30"/>
      <c r="P458" s="29"/>
      <c r="Q458" s="29"/>
      <c r="R458" s="29"/>
    </row>
    <row r="459" spans="1:18" ht="15.75">
      <c r="A459" s="28" t="s">
        <v>1198</v>
      </c>
      <c r="B459" s="30">
        <v>2010</v>
      </c>
      <c r="C459" s="30" t="s">
        <v>1507</v>
      </c>
      <c r="D459" s="28" t="s">
        <v>1500</v>
      </c>
      <c r="E459" s="30" t="s">
        <v>2130</v>
      </c>
      <c r="F459" s="45">
        <v>1000</v>
      </c>
      <c r="G459" s="45">
        <v>1000</v>
      </c>
      <c r="H459" s="45">
        <v>1000</v>
      </c>
      <c r="I459">
        <v>1000</v>
      </c>
      <c r="J459">
        <v>1000</v>
      </c>
      <c r="K459" s="45">
        <v>1000</v>
      </c>
      <c r="L459" s="45"/>
      <c r="M459" s="45"/>
      <c r="N459" s="30"/>
      <c r="O459" s="30"/>
      <c r="P459" s="29"/>
      <c r="Q459" s="29"/>
      <c r="R459" s="29"/>
    </row>
    <row r="460" spans="1:18" ht="15.75">
      <c r="A460" s="28" t="s">
        <v>1059</v>
      </c>
      <c r="B460" s="30">
        <v>2010</v>
      </c>
      <c r="C460" s="30" t="s">
        <v>1507</v>
      </c>
      <c r="D460" s="28" t="s">
        <v>1500</v>
      </c>
      <c r="E460" s="30" t="s">
        <v>1514</v>
      </c>
      <c r="F460" s="45">
        <v>500</v>
      </c>
      <c r="G460" s="45">
        <v>500</v>
      </c>
      <c r="H460" s="45">
        <v>500</v>
      </c>
      <c r="I460">
        <v>500</v>
      </c>
      <c r="J460">
        <v>600</v>
      </c>
      <c r="K460" s="45">
        <v>600</v>
      </c>
      <c r="L460" s="45"/>
      <c r="M460" s="45"/>
      <c r="N460" s="30"/>
      <c r="O460" s="30"/>
      <c r="P460" s="34"/>
      <c r="Q460" s="34"/>
      <c r="R460" s="34"/>
    </row>
    <row r="461" spans="1:18" ht="15.75">
      <c r="A461" s="28" t="s">
        <v>1199</v>
      </c>
      <c r="B461" s="30">
        <v>2010</v>
      </c>
      <c r="C461" s="30" t="s">
        <v>1507</v>
      </c>
      <c r="D461" s="28" t="s">
        <v>1500</v>
      </c>
      <c r="E461" s="30" t="s">
        <v>2131</v>
      </c>
      <c r="F461" s="45">
        <v>700</v>
      </c>
      <c r="G461" s="45">
        <v>700</v>
      </c>
      <c r="H461" s="45">
        <v>700</v>
      </c>
      <c r="I461">
        <v>700</v>
      </c>
      <c r="J461">
        <v>700</v>
      </c>
      <c r="K461" s="45">
        <v>700</v>
      </c>
      <c r="L461" s="45"/>
      <c r="M461" s="45"/>
      <c r="N461" s="30"/>
      <c r="O461" s="30"/>
      <c r="P461" s="29"/>
      <c r="Q461" s="29"/>
      <c r="R461" s="29"/>
    </row>
    <row r="462" spans="1:18" ht="15.75">
      <c r="A462" s="28" t="s">
        <v>1060</v>
      </c>
      <c r="B462" s="30">
        <v>2010</v>
      </c>
      <c r="C462" s="30" t="s">
        <v>1507</v>
      </c>
      <c r="D462" s="28" t="s">
        <v>1500</v>
      </c>
      <c r="E462" s="30" t="s">
        <v>1516</v>
      </c>
      <c r="F462" s="45">
        <v>2000</v>
      </c>
      <c r="G462" s="45">
        <v>2100</v>
      </c>
      <c r="H462" s="45">
        <v>2100</v>
      </c>
      <c r="I462" s="53">
        <v>2000</v>
      </c>
      <c r="J462" s="53">
        <v>2200</v>
      </c>
      <c r="K462" s="45">
        <v>2100</v>
      </c>
      <c r="L462" s="45"/>
      <c r="M462" s="45"/>
      <c r="N462" s="30"/>
      <c r="O462" s="30"/>
      <c r="P462" s="29"/>
      <c r="Q462" s="29"/>
      <c r="R462" s="29"/>
    </row>
    <row r="463" spans="1:18" ht="15.75">
      <c r="A463" s="28" t="s">
        <v>1200</v>
      </c>
      <c r="B463" s="30">
        <v>2010</v>
      </c>
      <c r="C463" s="30" t="s">
        <v>1507</v>
      </c>
      <c r="D463" s="28" t="s">
        <v>1500</v>
      </c>
      <c r="E463" s="30" t="s">
        <v>2132</v>
      </c>
      <c r="F463" s="45">
        <v>100</v>
      </c>
      <c r="G463" s="45">
        <v>100</v>
      </c>
      <c r="H463" s="45">
        <v>100</v>
      </c>
      <c r="I463">
        <v>100</v>
      </c>
      <c r="J463">
        <v>200</v>
      </c>
      <c r="K463" s="45">
        <v>100</v>
      </c>
      <c r="L463" s="45"/>
      <c r="M463" s="45"/>
      <c r="N463" s="30"/>
      <c r="O463" s="30"/>
      <c r="P463" s="29"/>
      <c r="Q463" s="29"/>
      <c r="R463" s="29"/>
    </row>
    <row r="464" spans="1:18" ht="15.75">
      <c r="A464" s="28" t="s">
        <v>1201</v>
      </c>
      <c r="B464" s="30">
        <v>2010</v>
      </c>
      <c r="C464" s="30" t="s">
        <v>1507</v>
      </c>
      <c r="D464" s="28" t="s">
        <v>1500</v>
      </c>
      <c r="E464" s="10" t="s">
        <v>2133</v>
      </c>
      <c r="F464" s="29">
        <v>0</v>
      </c>
      <c r="G464" s="29">
        <v>0</v>
      </c>
      <c r="H464" s="29">
        <v>0</v>
      </c>
      <c r="I464">
        <v>0</v>
      </c>
      <c r="J464">
        <v>0</v>
      </c>
      <c r="K464" s="45">
        <v>0</v>
      </c>
      <c r="L464" s="45"/>
      <c r="M464" s="45"/>
      <c r="N464" s="30"/>
      <c r="O464" s="30"/>
      <c r="P464" s="29"/>
      <c r="Q464" s="29"/>
      <c r="R464" s="29"/>
    </row>
    <row r="465" spans="1:18" ht="15.75">
      <c r="A465" s="28" t="s">
        <v>1202</v>
      </c>
      <c r="B465" s="30">
        <v>2010</v>
      </c>
      <c r="C465" s="30" t="s">
        <v>1507</v>
      </c>
      <c r="D465" s="28" t="s">
        <v>1500</v>
      </c>
      <c r="E465" s="30" t="s">
        <v>2134</v>
      </c>
      <c r="F465" s="45">
        <v>1900</v>
      </c>
      <c r="G465" s="45">
        <v>2000</v>
      </c>
      <c r="H465" s="45">
        <v>2000</v>
      </c>
      <c r="I465">
        <v>1900</v>
      </c>
      <c r="J465">
        <v>2000</v>
      </c>
      <c r="K465" s="45">
        <v>2000</v>
      </c>
      <c r="L465" s="45"/>
      <c r="M465" s="45"/>
      <c r="N465" s="30"/>
      <c r="O465" s="30"/>
      <c r="P465" s="29"/>
      <c r="Q465" s="29"/>
      <c r="R465" s="29"/>
    </row>
    <row r="466" spans="1:18" ht="12.75">
      <c r="A466" s="28" t="s">
        <v>1061</v>
      </c>
      <c r="B466" s="30">
        <v>2010</v>
      </c>
      <c r="C466" s="30" t="s">
        <v>1508</v>
      </c>
      <c r="D466" s="30" t="s">
        <v>1504</v>
      </c>
      <c r="E466" s="10" t="s">
        <v>1491</v>
      </c>
      <c r="F466" s="45">
        <v>7600</v>
      </c>
      <c r="G466" s="45">
        <v>7400</v>
      </c>
      <c r="H466" s="45">
        <v>7400</v>
      </c>
      <c r="I466" s="52">
        <v>7700</v>
      </c>
      <c r="J466" s="52">
        <v>7700</v>
      </c>
      <c r="K466" s="45">
        <v>7800</v>
      </c>
      <c r="L466" s="45"/>
      <c r="M466" s="45"/>
      <c r="N466" s="30"/>
      <c r="O466" s="30"/>
      <c r="P466" s="29"/>
      <c r="Q466" s="29"/>
      <c r="R466" s="29"/>
    </row>
    <row r="467" spans="1:18" ht="12.75">
      <c r="A467" s="28" t="s">
        <v>1062</v>
      </c>
      <c r="B467" s="30">
        <v>2010</v>
      </c>
      <c r="C467" s="30" t="s">
        <v>1508</v>
      </c>
      <c r="D467" s="30" t="s">
        <v>1504</v>
      </c>
      <c r="E467" s="30" t="s">
        <v>1495</v>
      </c>
      <c r="F467" s="45">
        <v>6500</v>
      </c>
      <c r="G467" s="45">
        <v>6300</v>
      </c>
      <c r="H467" s="45">
        <v>6300</v>
      </c>
      <c r="I467" s="52">
        <v>6500</v>
      </c>
      <c r="J467" s="52">
        <v>6500</v>
      </c>
      <c r="K467" s="45">
        <v>6700</v>
      </c>
      <c r="L467" s="45"/>
      <c r="M467" s="45"/>
      <c r="N467" s="30"/>
      <c r="O467" s="30"/>
      <c r="P467" s="29"/>
      <c r="Q467" s="29"/>
      <c r="R467" s="29"/>
    </row>
    <row r="468" spans="1:18" ht="12.75">
      <c r="A468" s="28" t="s">
        <v>1063</v>
      </c>
      <c r="B468" s="30">
        <v>2010</v>
      </c>
      <c r="C468" s="30" t="s">
        <v>1508</v>
      </c>
      <c r="D468" s="30" t="s">
        <v>1504</v>
      </c>
      <c r="E468" s="30" t="s">
        <v>1498</v>
      </c>
      <c r="F468" s="45">
        <v>1500</v>
      </c>
      <c r="G468" s="45">
        <v>1500</v>
      </c>
      <c r="H468" s="45">
        <v>1500</v>
      </c>
      <c r="I468" s="52">
        <v>1600</v>
      </c>
      <c r="J468" s="52">
        <v>1600</v>
      </c>
      <c r="K468" s="29">
        <v>1700</v>
      </c>
      <c r="L468" s="29"/>
      <c r="M468" s="29"/>
      <c r="N468" s="29"/>
      <c r="O468" s="29"/>
      <c r="P468" s="29"/>
      <c r="Q468" s="29"/>
      <c r="R468" s="29"/>
    </row>
    <row r="469" spans="1:18" ht="12.75">
      <c r="A469" s="28" t="s">
        <v>1203</v>
      </c>
      <c r="B469" s="30">
        <v>2010</v>
      </c>
      <c r="C469" s="30" t="s">
        <v>1508</v>
      </c>
      <c r="D469" s="30" t="s">
        <v>1504</v>
      </c>
      <c r="E469" s="30" t="s">
        <v>2127</v>
      </c>
      <c r="F469" s="45">
        <v>6100</v>
      </c>
      <c r="G469" s="45">
        <v>5900</v>
      </c>
      <c r="H469" s="45">
        <v>5900</v>
      </c>
      <c r="I469" s="52">
        <v>6100</v>
      </c>
      <c r="J469" s="52">
        <v>6100</v>
      </c>
      <c r="K469" s="45">
        <v>6100</v>
      </c>
      <c r="L469" s="45"/>
      <c r="M469" s="45"/>
      <c r="N469" s="30"/>
      <c r="O469" s="30"/>
      <c r="P469" s="29"/>
      <c r="Q469" s="29"/>
      <c r="R469" s="29"/>
    </row>
    <row r="470" spans="1:18" ht="15.75">
      <c r="A470" s="28" t="s">
        <v>1204</v>
      </c>
      <c r="B470" s="30">
        <v>2010</v>
      </c>
      <c r="C470" s="30" t="s">
        <v>1508</v>
      </c>
      <c r="D470" s="30" t="s">
        <v>1504</v>
      </c>
      <c r="E470" s="30" t="s">
        <v>2128</v>
      </c>
      <c r="F470" s="45">
        <v>100</v>
      </c>
      <c r="G470" s="45">
        <v>100</v>
      </c>
      <c r="H470" s="45">
        <v>100</v>
      </c>
      <c r="I470">
        <v>200</v>
      </c>
      <c r="J470">
        <v>200</v>
      </c>
      <c r="K470" s="45">
        <v>200</v>
      </c>
      <c r="L470" s="45"/>
      <c r="M470" s="45"/>
      <c r="N470" s="30"/>
      <c r="O470" s="30"/>
      <c r="P470" s="34"/>
      <c r="Q470" s="34"/>
      <c r="R470" s="34"/>
    </row>
    <row r="471" spans="1:18" ht="15.75">
      <c r="A471" s="28" t="s">
        <v>1064</v>
      </c>
      <c r="B471" s="28">
        <v>2010</v>
      </c>
      <c r="C471" s="28" t="s">
        <v>1508</v>
      </c>
      <c r="D471" s="30" t="s">
        <v>1504</v>
      </c>
      <c r="E471" s="30" t="s">
        <v>1502</v>
      </c>
      <c r="F471" s="45">
        <v>1400</v>
      </c>
      <c r="G471" s="45">
        <v>1400</v>
      </c>
      <c r="H471" s="45">
        <v>1400</v>
      </c>
      <c r="I471">
        <v>1400</v>
      </c>
      <c r="J471">
        <v>1400</v>
      </c>
      <c r="K471" s="45">
        <v>1500</v>
      </c>
      <c r="L471" s="45"/>
      <c r="M471" s="45"/>
      <c r="N471" s="30"/>
      <c r="O471" s="30"/>
      <c r="P471" s="29"/>
      <c r="Q471" s="29"/>
      <c r="R471" s="29"/>
    </row>
    <row r="472" spans="1:18" ht="15.75">
      <c r="A472" s="28" t="s">
        <v>1065</v>
      </c>
      <c r="B472" s="30">
        <v>2010</v>
      </c>
      <c r="C472" s="30" t="s">
        <v>1508</v>
      </c>
      <c r="D472" s="30" t="s">
        <v>1504</v>
      </c>
      <c r="E472" s="30" t="s">
        <v>1505</v>
      </c>
      <c r="F472" s="45">
        <v>2100</v>
      </c>
      <c r="G472" s="45">
        <v>1900</v>
      </c>
      <c r="H472" s="45">
        <v>1900</v>
      </c>
      <c r="I472">
        <v>1900</v>
      </c>
      <c r="J472">
        <v>1900</v>
      </c>
      <c r="K472" s="45">
        <v>1900</v>
      </c>
      <c r="L472" s="45"/>
      <c r="M472" s="45"/>
      <c r="N472" s="30"/>
      <c r="O472" s="30"/>
      <c r="P472" s="29"/>
      <c r="Q472" s="29"/>
      <c r="R472" s="29"/>
    </row>
    <row r="473" spans="1:18" ht="15.75">
      <c r="A473" s="28" t="s">
        <v>1205</v>
      </c>
      <c r="B473" s="30">
        <v>2010</v>
      </c>
      <c r="C473" s="30" t="s">
        <v>1508</v>
      </c>
      <c r="D473" s="30" t="s">
        <v>1504</v>
      </c>
      <c r="E473" s="30" t="s">
        <v>2129</v>
      </c>
      <c r="F473" s="45">
        <v>100</v>
      </c>
      <c r="G473" s="45">
        <v>100</v>
      </c>
      <c r="H473" s="45">
        <v>100</v>
      </c>
      <c r="I473">
        <v>100</v>
      </c>
      <c r="J473">
        <v>100</v>
      </c>
      <c r="K473" s="45">
        <v>200</v>
      </c>
      <c r="L473" s="45"/>
      <c r="M473" s="45"/>
      <c r="N473" s="30"/>
      <c r="O473" s="30"/>
      <c r="P473" s="29"/>
      <c r="Q473" s="29"/>
      <c r="R473" s="29"/>
    </row>
    <row r="474" spans="1:18" ht="15.75">
      <c r="A474" s="28" t="s">
        <v>1066</v>
      </c>
      <c r="B474" s="30">
        <v>2010</v>
      </c>
      <c r="C474" s="30" t="s">
        <v>1508</v>
      </c>
      <c r="D474" s="30" t="s">
        <v>1504</v>
      </c>
      <c r="E474" s="30" t="s">
        <v>1510</v>
      </c>
      <c r="F474" s="45">
        <v>200</v>
      </c>
      <c r="G474" s="45">
        <v>200</v>
      </c>
      <c r="H474" s="45">
        <v>200</v>
      </c>
      <c r="I474">
        <v>200</v>
      </c>
      <c r="J474">
        <v>200</v>
      </c>
      <c r="K474" s="45">
        <v>200</v>
      </c>
      <c r="L474" s="45"/>
      <c r="M474" s="45"/>
      <c r="N474" s="30"/>
      <c r="O474" s="30"/>
      <c r="P474" s="29"/>
      <c r="Q474" s="29"/>
      <c r="R474" s="29"/>
    </row>
    <row r="475" spans="1:18" ht="15.75">
      <c r="A475" s="28" t="s">
        <v>1206</v>
      </c>
      <c r="B475" s="30">
        <v>2010</v>
      </c>
      <c r="C475" s="30" t="s">
        <v>1508</v>
      </c>
      <c r="D475" s="30" t="s">
        <v>1504</v>
      </c>
      <c r="E475" s="30" t="s">
        <v>2130</v>
      </c>
      <c r="F475" s="45">
        <v>1200</v>
      </c>
      <c r="G475" s="45">
        <v>1200</v>
      </c>
      <c r="H475" s="45">
        <v>1200</v>
      </c>
      <c r="I475">
        <v>1200</v>
      </c>
      <c r="J475">
        <v>1200</v>
      </c>
      <c r="K475" s="45">
        <v>1200</v>
      </c>
      <c r="L475" s="45"/>
      <c r="M475" s="45"/>
      <c r="N475" s="30"/>
      <c r="O475" s="30"/>
      <c r="P475" s="29"/>
      <c r="Q475" s="29"/>
      <c r="R475" s="29"/>
    </row>
    <row r="476" spans="1:18" ht="15.75">
      <c r="A476" s="28" t="s">
        <v>1067</v>
      </c>
      <c r="B476" s="30">
        <v>2010</v>
      </c>
      <c r="C476" s="30" t="s">
        <v>1508</v>
      </c>
      <c r="D476" s="30" t="s">
        <v>1504</v>
      </c>
      <c r="E476" s="30" t="s">
        <v>1514</v>
      </c>
      <c r="F476" s="45">
        <v>700</v>
      </c>
      <c r="G476" s="45">
        <v>700</v>
      </c>
      <c r="H476" s="45">
        <v>700</v>
      </c>
      <c r="I476">
        <v>800</v>
      </c>
      <c r="J476">
        <v>800</v>
      </c>
      <c r="K476" s="45">
        <v>800</v>
      </c>
      <c r="L476" s="45"/>
      <c r="M476" s="45"/>
      <c r="N476" s="30"/>
      <c r="O476" s="30"/>
      <c r="P476" s="29"/>
      <c r="Q476" s="29"/>
      <c r="R476" s="29"/>
    </row>
    <row r="477" spans="1:18" ht="15.75">
      <c r="A477" s="28" t="s">
        <v>1207</v>
      </c>
      <c r="B477" s="30">
        <v>2010</v>
      </c>
      <c r="C477" s="30" t="s">
        <v>1508</v>
      </c>
      <c r="D477" s="30" t="s">
        <v>1504</v>
      </c>
      <c r="E477" s="30" t="s">
        <v>2131</v>
      </c>
      <c r="F477" s="45">
        <v>700</v>
      </c>
      <c r="G477" s="45">
        <v>700</v>
      </c>
      <c r="H477" s="45">
        <v>700</v>
      </c>
      <c r="I477">
        <v>700</v>
      </c>
      <c r="J477">
        <v>700</v>
      </c>
      <c r="K477" s="45">
        <v>700</v>
      </c>
      <c r="L477" s="45"/>
      <c r="M477" s="45"/>
      <c r="N477" s="30"/>
      <c r="O477" s="30"/>
      <c r="P477" s="29"/>
      <c r="Q477" s="29"/>
      <c r="R477" s="29"/>
    </row>
    <row r="478" spans="1:18" ht="15.75">
      <c r="A478" s="28" t="s">
        <v>1068</v>
      </c>
      <c r="B478" s="30">
        <v>2010</v>
      </c>
      <c r="C478" s="30" t="s">
        <v>1508</v>
      </c>
      <c r="D478" s="30" t="s">
        <v>1504</v>
      </c>
      <c r="E478" s="30" t="s">
        <v>1516</v>
      </c>
      <c r="F478" s="45">
        <v>1100</v>
      </c>
      <c r="G478" s="45">
        <v>1100</v>
      </c>
      <c r="H478" s="45">
        <v>1100</v>
      </c>
      <c r="I478" s="53">
        <v>1200</v>
      </c>
      <c r="J478" s="53">
        <v>1200</v>
      </c>
      <c r="K478" s="45">
        <v>1100</v>
      </c>
      <c r="L478" s="45"/>
      <c r="M478" s="45"/>
      <c r="N478" s="30"/>
      <c r="O478" s="30"/>
      <c r="P478" s="29"/>
      <c r="Q478" s="29"/>
      <c r="R478" s="29"/>
    </row>
    <row r="479" spans="1:18" ht="15.75">
      <c r="A479" s="28" t="s">
        <v>1208</v>
      </c>
      <c r="B479" s="30">
        <v>2010</v>
      </c>
      <c r="C479" s="30" t="s">
        <v>1508</v>
      </c>
      <c r="D479" s="30" t="s">
        <v>1504</v>
      </c>
      <c r="E479" s="30" t="s">
        <v>2132</v>
      </c>
      <c r="F479" s="45">
        <v>100</v>
      </c>
      <c r="G479" s="45">
        <v>100</v>
      </c>
      <c r="H479" s="45">
        <v>100</v>
      </c>
      <c r="I479">
        <v>100</v>
      </c>
      <c r="J479">
        <v>100</v>
      </c>
      <c r="K479" s="45">
        <v>100</v>
      </c>
      <c r="L479" s="45"/>
      <c r="M479" s="45"/>
      <c r="N479" s="30"/>
      <c r="O479" s="30"/>
      <c r="P479" s="29"/>
      <c r="Q479" s="29"/>
      <c r="R479" s="29"/>
    </row>
    <row r="480" spans="1:18" ht="15.75">
      <c r="A480" s="28" t="s">
        <v>1209</v>
      </c>
      <c r="B480" s="30">
        <v>2010</v>
      </c>
      <c r="C480" s="30" t="s">
        <v>1508</v>
      </c>
      <c r="D480" s="30" t="s">
        <v>1504</v>
      </c>
      <c r="E480" s="10" t="s">
        <v>2133</v>
      </c>
      <c r="F480" s="29">
        <v>200</v>
      </c>
      <c r="G480" s="29">
        <v>200</v>
      </c>
      <c r="H480" s="29">
        <v>200</v>
      </c>
      <c r="I480">
        <v>300</v>
      </c>
      <c r="J480">
        <v>300</v>
      </c>
      <c r="K480" s="45">
        <v>200</v>
      </c>
      <c r="L480" s="45"/>
      <c r="M480" s="45"/>
      <c r="N480" s="30"/>
      <c r="O480" s="30"/>
      <c r="P480" s="29"/>
      <c r="Q480" s="29"/>
      <c r="R480" s="29"/>
    </row>
    <row r="481" spans="1:18" ht="15.75">
      <c r="A481" s="28" t="s">
        <v>1210</v>
      </c>
      <c r="B481" s="30">
        <v>2010</v>
      </c>
      <c r="C481" s="30" t="s">
        <v>1508</v>
      </c>
      <c r="D481" s="30" t="s">
        <v>1504</v>
      </c>
      <c r="E481" s="30" t="s">
        <v>2134</v>
      </c>
      <c r="F481" s="45">
        <v>800</v>
      </c>
      <c r="G481" s="45">
        <v>800</v>
      </c>
      <c r="H481" s="45">
        <v>800</v>
      </c>
      <c r="I481">
        <v>800</v>
      </c>
      <c r="J481">
        <v>800</v>
      </c>
      <c r="K481" s="45">
        <v>800</v>
      </c>
      <c r="L481" s="45"/>
      <c r="M481" s="45"/>
      <c r="N481" s="30"/>
      <c r="O481" s="30"/>
      <c r="P481" s="34"/>
      <c r="Q481" s="34"/>
      <c r="R481" s="34"/>
    </row>
    <row r="482" spans="1:18" ht="12.75">
      <c r="A482" s="28" t="s">
        <v>1069</v>
      </c>
      <c r="B482" s="30">
        <v>2010</v>
      </c>
      <c r="C482" s="30" t="s">
        <v>1509</v>
      </c>
      <c r="D482" s="28" t="s">
        <v>2027</v>
      </c>
      <c r="E482" s="10" t="s">
        <v>1491</v>
      </c>
      <c r="F482" s="45">
        <v>32800</v>
      </c>
      <c r="G482" s="45">
        <v>32600</v>
      </c>
      <c r="H482" s="45">
        <v>32900</v>
      </c>
      <c r="I482" s="52">
        <v>33400</v>
      </c>
      <c r="J482" s="52">
        <v>33800</v>
      </c>
      <c r="K482" s="45">
        <v>34500</v>
      </c>
      <c r="L482" s="45"/>
      <c r="M482" s="45"/>
      <c r="N482" s="30"/>
      <c r="O482" s="30"/>
      <c r="P482" s="29"/>
      <c r="Q482" s="29"/>
      <c r="R482" s="29"/>
    </row>
    <row r="483" spans="1:18" ht="12.75">
      <c r="A483" s="28" t="s">
        <v>1070</v>
      </c>
      <c r="B483" s="30">
        <v>2010</v>
      </c>
      <c r="C483" s="30" t="s">
        <v>1509</v>
      </c>
      <c r="D483" s="28" t="s">
        <v>2027</v>
      </c>
      <c r="E483" s="30" t="s">
        <v>1495</v>
      </c>
      <c r="F483" s="45">
        <v>26900</v>
      </c>
      <c r="G483" s="45">
        <v>26800</v>
      </c>
      <c r="H483" s="45">
        <v>27000</v>
      </c>
      <c r="I483" s="52">
        <v>27400</v>
      </c>
      <c r="J483" s="52">
        <v>27700</v>
      </c>
      <c r="K483" s="45">
        <v>28600</v>
      </c>
      <c r="L483" s="45"/>
      <c r="M483" s="45"/>
      <c r="N483" s="30"/>
      <c r="O483" s="30"/>
      <c r="P483" s="29"/>
      <c r="Q483" s="29"/>
      <c r="R483" s="29"/>
    </row>
    <row r="484" spans="1:18" ht="12.75">
      <c r="A484" s="28" t="s">
        <v>1071</v>
      </c>
      <c r="B484" s="30">
        <v>2010</v>
      </c>
      <c r="C484" s="30" t="s">
        <v>1509</v>
      </c>
      <c r="D484" s="28" t="s">
        <v>2027</v>
      </c>
      <c r="E484" s="30" t="s">
        <v>1498</v>
      </c>
      <c r="F484" s="45">
        <v>10100</v>
      </c>
      <c r="G484" s="45">
        <v>10000</v>
      </c>
      <c r="H484" s="45">
        <v>10200</v>
      </c>
      <c r="I484" s="52">
        <v>10400</v>
      </c>
      <c r="J484" s="52">
        <v>10600</v>
      </c>
      <c r="K484" s="29">
        <v>11000</v>
      </c>
      <c r="L484" s="29"/>
      <c r="M484" s="29"/>
      <c r="N484" s="29"/>
      <c r="O484" s="29"/>
      <c r="P484" s="29"/>
      <c r="Q484" s="29"/>
      <c r="R484" s="29"/>
    </row>
    <row r="485" spans="1:18" ht="12.75">
      <c r="A485" s="28" t="s">
        <v>1211</v>
      </c>
      <c r="B485" s="30">
        <v>2010</v>
      </c>
      <c r="C485" s="30" t="s">
        <v>1509</v>
      </c>
      <c r="D485" s="28" t="s">
        <v>2027</v>
      </c>
      <c r="E485" s="30" t="s">
        <v>2127</v>
      </c>
      <c r="F485" s="45">
        <v>22700</v>
      </c>
      <c r="G485" s="45">
        <v>22600</v>
      </c>
      <c r="H485" s="45">
        <v>22700</v>
      </c>
      <c r="I485" s="52">
        <v>23000</v>
      </c>
      <c r="J485" s="52">
        <v>23200</v>
      </c>
      <c r="K485" s="45">
        <v>23500</v>
      </c>
      <c r="L485" s="45"/>
      <c r="M485" s="45"/>
      <c r="N485" s="30"/>
      <c r="O485" s="30"/>
      <c r="P485" s="29"/>
      <c r="Q485" s="29"/>
      <c r="R485" s="29"/>
    </row>
    <row r="486" spans="1:18" ht="15.75">
      <c r="A486" s="28" t="s">
        <v>1212</v>
      </c>
      <c r="B486" s="30">
        <v>2010</v>
      </c>
      <c r="C486" s="30" t="s">
        <v>1509</v>
      </c>
      <c r="D486" s="28" t="s">
        <v>2027</v>
      </c>
      <c r="E486" s="30" t="s">
        <v>2128</v>
      </c>
      <c r="F486" s="45">
        <v>1600</v>
      </c>
      <c r="G486" s="45">
        <v>1600</v>
      </c>
      <c r="H486" s="45">
        <v>1700</v>
      </c>
      <c r="I486">
        <v>1900</v>
      </c>
      <c r="J486">
        <v>2000</v>
      </c>
      <c r="K486" s="45">
        <v>2100</v>
      </c>
      <c r="L486" s="45"/>
      <c r="M486" s="45"/>
      <c r="N486" s="30"/>
      <c r="O486" s="30"/>
      <c r="P486" s="29"/>
      <c r="Q486" s="29"/>
      <c r="R486" s="29"/>
    </row>
    <row r="487" spans="1:18" ht="15.75">
      <c r="A487" s="28" t="s">
        <v>1072</v>
      </c>
      <c r="B487" s="28">
        <v>2010</v>
      </c>
      <c r="C487" s="28" t="s">
        <v>1509</v>
      </c>
      <c r="D487" s="28" t="s">
        <v>2027</v>
      </c>
      <c r="E487" s="30" t="s">
        <v>1502</v>
      </c>
      <c r="F487" s="45">
        <v>8500</v>
      </c>
      <c r="G487" s="45">
        <v>8400</v>
      </c>
      <c r="H487" s="45">
        <v>8500</v>
      </c>
      <c r="I487">
        <v>8500</v>
      </c>
      <c r="J487">
        <v>8600</v>
      </c>
      <c r="K487" s="45">
        <v>8900</v>
      </c>
      <c r="L487" s="45"/>
      <c r="M487" s="45"/>
      <c r="N487" s="30"/>
      <c r="O487" s="30"/>
      <c r="P487" s="29"/>
      <c r="Q487" s="29"/>
      <c r="R487" s="29"/>
    </row>
    <row r="488" spans="1:18" ht="15.75">
      <c r="A488" s="28" t="s">
        <v>1073</v>
      </c>
      <c r="B488" s="30">
        <v>2010</v>
      </c>
      <c r="C488" s="30" t="s">
        <v>1509</v>
      </c>
      <c r="D488" s="28" t="s">
        <v>2027</v>
      </c>
      <c r="E488" s="30" t="s">
        <v>1505</v>
      </c>
      <c r="F488" s="45">
        <v>4200</v>
      </c>
      <c r="G488" s="45">
        <v>4200</v>
      </c>
      <c r="H488" s="45">
        <v>4200</v>
      </c>
      <c r="I488">
        <v>4300</v>
      </c>
      <c r="J488">
        <v>4300</v>
      </c>
      <c r="K488" s="45">
        <v>4400</v>
      </c>
      <c r="L488" s="45"/>
      <c r="M488" s="45"/>
      <c r="N488" s="30"/>
      <c r="O488" s="30"/>
      <c r="P488" s="29"/>
      <c r="Q488" s="29"/>
      <c r="R488" s="29"/>
    </row>
    <row r="489" spans="1:18" ht="15.75">
      <c r="A489" s="28" t="s">
        <v>1213</v>
      </c>
      <c r="B489" s="30">
        <v>2010</v>
      </c>
      <c r="C489" s="30" t="s">
        <v>1509</v>
      </c>
      <c r="D489" s="28" t="s">
        <v>2027</v>
      </c>
      <c r="E489" s="30" t="s">
        <v>2129</v>
      </c>
      <c r="F489" s="45">
        <v>1700</v>
      </c>
      <c r="G489" s="45">
        <v>1700</v>
      </c>
      <c r="H489" s="45">
        <v>1700</v>
      </c>
      <c r="I489">
        <v>1700</v>
      </c>
      <c r="J489">
        <v>1700</v>
      </c>
      <c r="K489" s="45">
        <v>1800</v>
      </c>
      <c r="L489" s="45"/>
      <c r="M489" s="45"/>
      <c r="N489" s="30"/>
      <c r="O489" s="30"/>
      <c r="P489" s="29"/>
      <c r="Q489" s="29"/>
      <c r="R489" s="29"/>
    </row>
    <row r="490" spans="1:18" ht="15.75">
      <c r="A490" s="28" t="s">
        <v>1074</v>
      </c>
      <c r="B490" s="30">
        <v>2010</v>
      </c>
      <c r="C490" s="30" t="s">
        <v>1509</v>
      </c>
      <c r="D490" s="28" t="s">
        <v>2027</v>
      </c>
      <c r="E490" s="30" t="s">
        <v>1510</v>
      </c>
      <c r="F490" s="45">
        <v>700</v>
      </c>
      <c r="G490" s="45">
        <v>700</v>
      </c>
      <c r="H490" s="45">
        <v>700</v>
      </c>
      <c r="I490">
        <v>700</v>
      </c>
      <c r="J490">
        <v>700</v>
      </c>
      <c r="K490" s="45">
        <v>700</v>
      </c>
      <c r="L490" s="45"/>
      <c r="M490" s="45"/>
      <c r="N490" s="30"/>
      <c r="O490" s="30"/>
      <c r="P490" s="29"/>
      <c r="Q490" s="29"/>
      <c r="R490" s="29"/>
    </row>
    <row r="491" spans="1:18" ht="15.75">
      <c r="A491" s="28" t="s">
        <v>1214</v>
      </c>
      <c r="B491" s="30">
        <v>2010</v>
      </c>
      <c r="C491" s="30" t="s">
        <v>1509</v>
      </c>
      <c r="D491" s="28" t="s">
        <v>2027</v>
      </c>
      <c r="E491" s="30" t="s">
        <v>2130</v>
      </c>
      <c r="F491" s="45">
        <v>4800</v>
      </c>
      <c r="G491" s="45">
        <v>4800</v>
      </c>
      <c r="H491" s="45">
        <v>4800</v>
      </c>
      <c r="I491">
        <v>4800</v>
      </c>
      <c r="J491">
        <v>4800</v>
      </c>
      <c r="K491" s="45">
        <v>4800</v>
      </c>
      <c r="L491" s="45"/>
      <c r="M491" s="45"/>
      <c r="N491" s="30"/>
      <c r="O491" s="30"/>
      <c r="P491" s="34"/>
      <c r="Q491" s="34"/>
      <c r="R491" s="34"/>
    </row>
    <row r="492" spans="1:18" ht="15.75">
      <c r="A492" s="28" t="s">
        <v>1075</v>
      </c>
      <c r="B492" s="30">
        <v>2010</v>
      </c>
      <c r="C492" s="30" t="s">
        <v>1509</v>
      </c>
      <c r="D492" s="28" t="s">
        <v>2027</v>
      </c>
      <c r="E492" s="30" t="s">
        <v>1514</v>
      </c>
      <c r="F492" s="45">
        <v>2200</v>
      </c>
      <c r="G492" s="45">
        <v>2200</v>
      </c>
      <c r="H492" s="45">
        <v>2200</v>
      </c>
      <c r="I492">
        <v>2300</v>
      </c>
      <c r="J492">
        <v>2400</v>
      </c>
      <c r="K492" s="45">
        <v>2600</v>
      </c>
      <c r="L492" s="45"/>
      <c r="M492" s="45"/>
      <c r="N492" s="30"/>
      <c r="O492" s="30"/>
      <c r="P492" s="29"/>
      <c r="Q492" s="29"/>
      <c r="R492" s="29"/>
    </row>
    <row r="493" spans="1:18" ht="15.75">
      <c r="A493" s="28" t="s">
        <v>1215</v>
      </c>
      <c r="B493" s="30">
        <v>2010</v>
      </c>
      <c r="C493" s="30" t="s">
        <v>1509</v>
      </c>
      <c r="D493" s="28" t="s">
        <v>2027</v>
      </c>
      <c r="E493" s="30" t="s">
        <v>2131</v>
      </c>
      <c r="F493" s="45">
        <v>3200</v>
      </c>
      <c r="G493" s="45">
        <v>3200</v>
      </c>
      <c r="H493" s="45">
        <v>3200</v>
      </c>
      <c r="I493">
        <v>3200</v>
      </c>
      <c r="J493">
        <v>3200</v>
      </c>
      <c r="K493" s="45">
        <v>3300</v>
      </c>
      <c r="L493" s="45"/>
      <c r="M493" s="45"/>
      <c r="N493" s="30"/>
      <c r="O493" s="30"/>
      <c r="P493" s="29"/>
      <c r="Q493" s="29"/>
      <c r="R493" s="29"/>
    </row>
    <row r="494" spans="1:18" ht="15.75">
      <c r="A494" s="28" t="s">
        <v>1076</v>
      </c>
      <c r="B494" s="30">
        <v>2010</v>
      </c>
      <c r="C494" s="30" t="s">
        <v>1509</v>
      </c>
      <c r="D494" s="28" t="s">
        <v>2027</v>
      </c>
      <c r="E494" s="30" t="s">
        <v>1516</v>
      </c>
      <c r="F494" s="45">
        <v>5900</v>
      </c>
      <c r="G494" s="45">
        <v>5800</v>
      </c>
      <c r="H494" s="45">
        <v>5900</v>
      </c>
      <c r="I494" s="53">
        <v>6000</v>
      </c>
      <c r="J494" s="53">
        <v>6100</v>
      </c>
      <c r="K494" s="45">
        <v>5900</v>
      </c>
      <c r="L494" s="45"/>
      <c r="M494" s="45"/>
      <c r="N494" s="30"/>
      <c r="O494" s="30"/>
      <c r="P494" s="29"/>
      <c r="Q494" s="29"/>
      <c r="R494" s="29"/>
    </row>
    <row r="495" spans="1:18" ht="15.75">
      <c r="A495" s="28" t="s">
        <v>1216</v>
      </c>
      <c r="B495" s="30">
        <v>2010</v>
      </c>
      <c r="C495" s="30" t="s">
        <v>1509</v>
      </c>
      <c r="D495" s="28" t="s">
        <v>2027</v>
      </c>
      <c r="E495" s="30" t="s">
        <v>2132</v>
      </c>
      <c r="F495" s="45">
        <v>200</v>
      </c>
      <c r="G495" s="45">
        <v>200</v>
      </c>
      <c r="H495" s="45">
        <v>200</v>
      </c>
      <c r="I495">
        <v>200</v>
      </c>
      <c r="J495">
        <v>300</v>
      </c>
      <c r="K495" s="45">
        <v>200</v>
      </c>
      <c r="L495" s="45"/>
      <c r="M495" s="45"/>
      <c r="N495" s="30"/>
      <c r="O495" s="30"/>
      <c r="P495" s="29"/>
      <c r="Q495" s="29"/>
      <c r="R495" s="29"/>
    </row>
    <row r="496" spans="1:18" ht="15.75">
      <c r="A496" s="28" t="s">
        <v>1217</v>
      </c>
      <c r="B496" s="30">
        <v>2010</v>
      </c>
      <c r="C496" s="30" t="s">
        <v>1509</v>
      </c>
      <c r="D496" s="28" t="s">
        <v>2027</v>
      </c>
      <c r="E496" s="10" t="s">
        <v>2133</v>
      </c>
      <c r="F496" s="29">
        <v>1800</v>
      </c>
      <c r="G496" s="29">
        <v>1800</v>
      </c>
      <c r="H496" s="29">
        <v>1800</v>
      </c>
      <c r="I496">
        <v>1800</v>
      </c>
      <c r="J496">
        <v>1900</v>
      </c>
      <c r="K496" s="45">
        <v>1800</v>
      </c>
      <c r="L496" s="45"/>
      <c r="M496" s="45"/>
      <c r="N496" s="30"/>
      <c r="O496" s="30"/>
      <c r="P496" s="29"/>
      <c r="Q496" s="29"/>
      <c r="R496" s="29"/>
    </row>
    <row r="497" spans="1:18" ht="15.75">
      <c r="A497" s="28" t="s">
        <v>1218</v>
      </c>
      <c r="B497" s="30">
        <v>2010</v>
      </c>
      <c r="C497" s="30" t="s">
        <v>1509</v>
      </c>
      <c r="D497" s="28" t="s">
        <v>2027</v>
      </c>
      <c r="E497" s="30" t="s">
        <v>2134</v>
      </c>
      <c r="F497" s="45">
        <v>3900</v>
      </c>
      <c r="G497" s="45">
        <v>3800</v>
      </c>
      <c r="H497" s="45">
        <v>3900</v>
      </c>
      <c r="I497">
        <v>4000</v>
      </c>
      <c r="J497">
        <v>3900</v>
      </c>
      <c r="K497" s="45">
        <v>3900</v>
      </c>
      <c r="L497" s="45"/>
      <c r="M497" s="45"/>
      <c r="N497" s="30"/>
      <c r="O497" s="30"/>
      <c r="P497" s="29"/>
      <c r="Q497" s="29"/>
      <c r="R497" s="29"/>
    </row>
    <row r="498" spans="1:18" ht="12.75">
      <c r="A498" s="28" t="s">
        <v>1077</v>
      </c>
      <c r="B498" s="30">
        <v>2010</v>
      </c>
      <c r="C498" s="30" t="s">
        <v>1512</v>
      </c>
      <c r="D498" s="28" t="s">
        <v>1489</v>
      </c>
      <c r="E498" s="10" t="s">
        <v>1491</v>
      </c>
      <c r="F498" s="45">
        <v>14200</v>
      </c>
      <c r="G498" s="45">
        <v>14200</v>
      </c>
      <c r="H498" s="45">
        <v>14200</v>
      </c>
      <c r="I498" s="52">
        <v>14500</v>
      </c>
      <c r="J498" s="52">
        <v>14800</v>
      </c>
      <c r="K498" s="45">
        <v>15100</v>
      </c>
      <c r="L498" s="45"/>
      <c r="M498" s="45"/>
      <c r="N498" s="30"/>
      <c r="O498" s="30"/>
      <c r="P498" s="29"/>
      <c r="Q498" s="29"/>
      <c r="R498" s="29"/>
    </row>
    <row r="499" spans="1:18" ht="12.75">
      <c r="A499" s="28" t="s">
        <v>1078</v>
      </c>
      <c r="B499" s="30">
        <v>2010</v>
      </c>
      <c r="C499" s="30" t="s">
        <v>1512</v>
      </c>
      <c r="D499" s="28" t="s">
        <v>1489</v>
      </c>
      <c r="E499" s="30" t="s">
        <v>1495</v>
      </c>
      <c r="F499" s="45">
        <v>12300</v>
      </c>
      <c r="G499" s="45">
        <v>12300</v>
      </c>
      <c r="H499" s="45">
        <v>12300</v>
      </c>
      <c r="I499" s="52">
        <v>12500</v>
      </c>
      <c r="J499" s="52">
        <v>12900</v>
      </c>
      <c r="K499" s="45">
        <v>13200</v>
      </c>
      <c r="L499" s="45"/>
      <c r="M499" s="45"/>
      <c r="N499" s="30"/>
      <c r="O499" s="30"/>
      <c r="P499" s="29"/>
      <c r="Q499" s="29"/>
      <c r="R499" s="29"/>
    </row>
    <row r="500" spans="1:18" ht="12.75">
      <c r="A500" s="28" t="s">
        <v>1079</v>
      </c>
      <c r="B500" s="30">
        <v>2010</v>
      </c>
      <c r="C500" s="30" t="s">
        <v>1512</v>
      </c>
      <c r="D500" s="28" t="s">
        <v>1489</v>
      </c>
      <c r="E500" s="30" t="s">
        <v>1498</v>
      </c>
      <c r="F500" s="45">
        <v>2600</v>
      </c>
      <c r="G500" s="45">
        <v>2600</v>
      </c>
      <c r="H500" s="45">
        <v>2600</v>
      </c>
      <c r="I500" s="52">
        <v>2700</v>
      </c>
      <c r="J500" s="52">
        <v>2800</v>
      </c>
      <c r="K500" s="29">
        <v>2800</v>
      </c>
      <c r="L500" s="29"/>
      <c r="M500" s="29"/>
      <c r="N500" s="29"/>
      <c r="O500" s="29"/>
      <c r="P500" s="29"/>
      <c r="Q500" s="29"/>
      <c r="R500" s="29"/>
    </row>
    <row r="501" spans="1:18" ht="12.75">
      <c r="A501" s="28" t="s">
        <v>1219</v>
      </c>
      <c r="B501" s="30">
        <v>2010</v>
      </c>
      <c r="C501" s="30" t="s">
        <v>1512</v>
      </c>
      <c r="D501" s="28" t="s">
        <v>1489</v>
      </c>
      <c r="E501" s="30" t="s">
        <v>2127</v>
      </c>
      <c r="F501" s="45">
        <v>11600</v>
      </c>
      <c r="G501" s="45">
        <v>11600</v>
      </c>
      <c r="H501" s="45">
        <v>11600</v>
      </c>
      <c r="I501" s="52">
        <v>11800</v>
      </c>
      <c r="J501" s="52">
        <v>12000</v>
      </c>
      <c r="K501" s="45">
        <v>12300</v>
      </c>
      <c r="L501" s="45"/>
      <c r="M501" s="45"/>
      <c r="N501" s="30"/>
      <c r="O501" s="30"/>
      <c r="P501" s="29"/>
      <c r="Q501" s="29"/>
      <c r="R501" s="29"/>
    </row>
    <row r="502" spans="1:18" ht="15.75">
      <c r="A502" s="28" t="s">
        <v>1220</v>
      </c>
      <c r="B502" s="30">
        <v>2010</v>
      </c>
      <c r="C502" s="30" t="s">
        <v>1512</v>
      </c>
      <c r="D502" s="28" t="s">
        <v>1489</v>
      </c>
      <c r="E502" s="30" t="s">
        <v>2128</v>
      </c>
      <c r="F502" s="45">
        <v>600</v>
      </c>
      <c r="G502" s="45">
        <v>600</v>
      </c>
      <c r="H502" s="45">
        <v>600</v>
      </c>
      <c r="I502">
        <v>700</v>
      </c>
      <c r="J502">
        <v>700</v>
      </c>
      <c r="K502" s="45">
        <v>700</v>
      </c>
      <c r="L502" s="45"/>
      <c r="M502" s="45"/>
      <c r="N502" s="30"/>
      <c r="O502" s="30"/>
      <c r="P502" s="34"/>
      <c r="Q502" s="34"/>
      <c r="R502" s="34"/>
    </row>
    <row r="503" spans="1:18" ht="15.75">
      <c r="A503" s="28" t="s">
        <v>1080</v>
      </c>
      <c r="B503" s="28">
        <v>2010</v>
      </c>
      <c r="C503" s="28" t="s">
        <v>1512</v>
      </c>
      <c r="D503" s="28" t="s">
        <v>1489</v>
      </c>
      <c r="E503" s="30" t="s">
        <v>1502</v>
      </c>
      <c r="F503" s="45">
        <v>2000</v>
      </c>
      <c r="G503" s="45">
        <v>2000</v>
      </c>
      <c r="H503" s="45">
        <v>2000</v>
      </c>
      <c r="I503">
        <v>2000</v>
      </c>
      <c r="J503">
        <v>2100</v>
      </c>
      <c r="K503" s="45">
        <v>2100</v>
      </c>
      <c r="L503" s="45"/>
      <c r="M503" s="45"/>
      <c r="N503" s="30"/>
      <c r="O503" s="30"/>
      <c r="P503" s="29"/>
      <c r="Q503" s="29"/>
      <c r="R503" s="29"/>
    </row>
    <row r="504" spans="1:18" ht="15.75">
      <c r="A504" s="28" t="s">
        <v>1081</v>
      </c>
      <c r="B504" s="30">
        <v>2010</v>
      </c>
      <c r="C504" s="30" t="s">
        <v>1512</v>
      </c>
      <c r="D504" s="28" t="s">
        <v>1489</v>
      </c>
      <c r="E504" s="30" t="s">
        <v>1505</v>
      </c>
      <c r="F504" s="45">
        <v>2100</v>
      </c>
      <c r="G504" s="45">
        <v>2100</v>
      </c>
      <c r="H504" s="45">
        <v>2100</v>
      </c>
      <c r="I504">
        <v>2100</v>
      </c>
      <c r="J504">
        <v>2100</v>
      </c>
      <c r="K504" s="45">
        <v>2200</v>
      </c>
      <c r="L504" s="45"/>
      <c r="M504" s="45"/>
      <c r="N504" s="30"/>
      <c r="O504" s="30"/>
      <c r="P504" s="29"/>
      <c r="Q504" s="29"/>
      <c r="R504" s="29"/>
    </row>
    <row r="505" spans="1:18" ht="15.75">
      <c r="A505" s="28" t="s">
        <v>1221</v>
      </c>
      <c r="B505" s="30">
        <v>2010</v>
      </c>
      <c r="C505" s="30" t="s">
        <v>1512</v>
      </c>
      <c r="D505" s="28" t="s">
        <v>1489</v>
      </c>
      <c r="E505" s="30" t="s">
        <v>2129</v>
      </c>
      <c r="F505" s="45">
        <v>200</v>
      </c>
      <c r="G505" s="45">
        <v>200</v>
      </c>
      <c r="H505" s="45">
        <v>200</v>
      </c>
      <c r="I505">
        <v>200</v>
      </c>
      <c r="J505">
        <v>200</v>
      </c>
      <c r="K505" s="45">
        <v>200</v>
      </c>
      <c r="L505" s="45"/>
      <c r="M505" s="45"/>
      <c r="N505" s="30"/>
      <c r="O505" s="30"/>
      <c r="P505" s="29"/>
      <c r="Q505" s="29"/>
      <c r="R505" s="29"/>
    </row>
    <row r="506" spans="1:18" ht="15.75">
      <c r="A506" s="28" t="s">
        <v>1082</v>
      </c>
      <c r="B506" s="30">
        <v>2010</v>
      </c>
      <c r="C506" s="30" t="s">
        <v>1512</v>
      </c>
      <c r="D506" s="28" t="s">
        <v>1489</v>
      </c>
      <c r="E506" s="30" t="s">
        <v>1510</v>
      </c>
      <c r="F506" s="45">
        <v>500</v>
      </c>
      <c r="G506" s="45">
        <v>500</v>
      </c>
      <c r="H506" s="45">
        <v>500</v>
      </c>
      <c r="I506">
        <v>500</v>
      </c>
      <c r="J506">
        <v>500</v>
      </c>
      <c r="K506" s="45">
        <v>500</v>
      </c>
      <c r="L506" s="45"/>
      <c r="M506" s="45"/>
      <c r="N506" s="30"/>
      <c r="O506" s="30"/>
      <c r="P506" s="29"/>
      <c r="Q506" s="29"/>
      <c r="R506" s="29"/>
    </row>
    <row r="507" spans="1:18" ht="15.75">
      <c r="A507" s="28" t="s">
        <v>1222</v>
      </c>
      <c r="B507" s="30">
        <v>2010</v>
      </c>
      <c r="C507" s="30" t="s">
        <v>1512</v>
      </c>
      <c r="D507" s="28" t="s">
        <v>1489</v>
      </c>
      <c r="E507" s="30" t="s">
        <v>2130</v>
      </c>
      <c r="F507" s="45">
        <v>1700</v>
      </c>
      <c r="G507" s="45">
        <v>1700</v>
      </c>
      <c r="H507" s="45">
        <v>1700</v>
      </c>
      <c r="I507">
        <v>1700</v>
      </c>
      <c r="J507">
        <v>1700</v>
      </c>
      <c r="K507" s="45">
        <v>1700</v>
      </c>
      <c r="L507" s="45"/>
      <c r="M507" s="45"/>
      <c r="N507" s="30"/>
      <c r="O507" s="30"/>
      <c r="P507" s="29"/>
      <c r="Q507" s="29"/>
      <c r="R507" s="29"/>
    </row>
    <row r="508" spans="1:18" ht="15.75">
      <c r="A508" s="28" t="s">
        <v>1083</v>
      </c>
      <c r="B508" s="30">
        <v>2010</v>
      </c>
      <c r="C508" s="30" t="s">
        <v>1512</v>
      </c>
      <c r="D508" s="28" t="s">
        <v>1489</v>
      </c>
      <c r="E508" s="30" t="s">
        <v>1514</v>
      </c>
      <c r="F508" s="45">
        <v>3400</v>
      </c>
      <c r="G508" s="45">
        <v>3400</v>
      </c>
      <c r="H508" s="45">
        <v>3400</v>
      </c>
      <c r="I508">
        <v>3500</v>
      </c>
      <c r="J508">
        <v>3700</v>
      </c>
      <c r="K508" s="45">
        <v>3900</v>
      </c>
      <c r="L508" s="45"/>
      <c r="M508" s="45"/>
      <c r="N508" s="30"/>
      <c r="O508" s="30"/>
      <c r="P508" s="29"/>
      <c r="Q508" s="29"/>
      <c r="R508" s="29"/>
    </row>
    <row r="509" spans="1:18" ht="15.75">
      <c r="A509" s="28" t="s">
        <v>1223</v>
      </c>
      <c r="B509" s="30">
        <v>2010</v>
      </c>
      <c r="C509" s="30" t="s">
        <v>1512</v>
      </c>
      <c r="D509" s="28" t="s">
        <v>1489</v>
      </c>
      <c r="E509" s="30" t="s">
        <v>2131</v>
      </c>
      <c r="F509" s="45">
        <v>1800</v>
      </c>
      <c r="G509" s="45">
        <v>1800</v>
      </c>
      <c r="H509" s="45">
        <v>1800</v>
      </c>
      <c r="I509">
        <v>1800</v>
      </c>
      <c r="J509">
        <v>1900</v>
      </c>
      <c r="K509" s="45">
        <v>1900</v>
      </c>
      <c r="L509" s="45"/>
      <c r="M509" s="45"/>
      <c r="N509" s="30"/>
      <c r="O509" s="30"/>
      <c r="P509" s="29"/>
      <c r="Q509" s="29"/>
      <c r="R509" s="29"/>
    </row>
    <row r="510" spans="1:18" ht="15.75">
      <c r="A510" s="28" t="s">
        <v>1084</v>
      </c>
      <c r="B510" s="30">
        <v>2010</v>
      </c>
      <c r="C510" s="30" t="s">
        <v>1512</v>
      </c>
      <c r="D510" s="28" t="s">
        <v>1489</v>
      </c>
      <c r="E510" s="30" t="s">
        <v>1516</v>
      </c>
      <c r="F510" s="45">
        <v>1900</v>
      </c>
      <c r="G510" s="45">
        <v>1900</v>
      </c>
      <c r="H510" s="45">
        <v>1900</v>
      </c>
      <c r="I510" s="53">
        <v>2000</v>
      </c>
      <c r="J510" s="53">
        <v>1900</v>
      </c>
      <c r="K510" s="45">
        <v>1900</v>
      </c>
      <c r="L510" s="45"/>
      <c r="M510" s="45"/>
      <c r="N510" s="30"/>
      <c r="O510" s="30"/>
      <c r="P510" s="29"/>
      <c r="Q510" s="29"/>
      <c r="R510" s="29"/>
    </row>
    <row r="511" spans="1:18" ht="15.75">
      <c r="A511" s="28" t="s">
        <v>1224</v>
      </c>
      <c r="B511" s="30">
        <v>2010</v>
      </c>
      <c r="C511" s="30" t="s">
        <v>1512</v>
      </c>
      <c r="D511" s="28" t="s">
        <v>1489</v>
      </c>
      <c r="E511" s="30" t="s">
        <v>2132</v>
      </c>
      <c r="F511" s="45">
        <v>100</v>
      </c>
      <c r="G511" s="45">
        <v>100</v>
      </c>
      <c r="H511" s="45">
        <v>100</v>
      </c>
      <c r="I511">
        <v>200</v>
      </c>
      <c r="J511">
        <v>100</v>
      </c>
      <c r="K511" s="45">
        <v>100</v>
      </c>
      <c r="L511" s="45"/>
      <c r="M511" s="45"/>
      <c r="N511" s="30"/>
      <c r="O511" s="30"/>
      <c r="P511" s="29"/>
      <c r="Q511" s="29"/>
      <c r="R511" s="29"/>
    </row>
    <row r="512" spans="1:18" ht="15.75">
      <c r="A512" s="28" t="s">
        <v>1225</v>
      </c>
      <c r="B512" s="30">
        <v>2010</v>
      </c>
      <c r="C512" s="30" t="s">
        <v>1512</v>
      </c>
      <c r="D512" s="28" t="s">
        <v>1489</v>
      </c>
      <c r="E512" s="10" t="s">
        <v>2133</v>
      </c>
      <c r="F512" s="29">
        <v>100</v>
      </c>
      <c r="G512" s="29">
        <v>100</v>
      </c>
      <c r="H512" s="29">
        <v>100</v>
      </c>
      <c r="I512">
        <v>100</v>
      </c>
      <c r="J512">
        <v>100</v>
      </c>
      <c r="K512" s="45">
        <v>100</v>
      </c>
      <c r="L512" s="45"/>
      <c r="M512" s="45"/>
      <c r="N512" s="30"/>
      <c r="O512" s="30"/>
      <c r="P512" s="34"/>
      <c r="Q512" s="34"/>
      <c r="R512" s="34"/>
    </row>
    <row r="513" spans="1:18" ht="15.75">
      <c r="A513" s="28" t="s">
        <v>1226</v>
      </c>
      <c r="B513" s="30">
        <v>2010</v>
      </c>
      <c r="C513" s="30" t="s">
        <v>1512</v>
      </c>
      <c r="D513" s="28" t="s">
        <v>1489</v>
      </c>
      <c r="E513" s="30" t="s">
        <v>2134</v>
      </c>
      <c r="F513" s="45">
        <v>1700</v>
      </c>
      <c r="G513" s="45">
        <v>1700</v>
      </c>
      <c r="H513" s="45">
        <v>1700</v>
      </c>
      <c r="I513">
        <v>1700</v>
      </c>
      <c r="J513">
        <v>1700</v>
      </c>
      <c r="K513" s="45">
        <v>1700</v>
      </c>
      <c r="L513" s="45"/>
      <c r="M513" s="45"/>
      <c r="N513" s="30"/>
      <c r="O513" s="30"/>
      <c r="P513" s="29"/>
      <c r="Q513" s="29"/>
      <c r="R513" s="29"/>
    </row>
    <row r="514" spans="1:18" ht="12.75">
      <c r="A514" s="28" t="s">
        <v>1085</v>
      </c>
      <c r="B514" s="30">
        <v>2010</v>
      </c>
      <c r="C514" s="30" t="s">
        <v>1513</v>
      </c>
      <c r="D514" s="28" t="s">
        <v>1497</v>
      </c>
      <c r="E514" s="10" t="s">
        <v>1491</v>
      </c>
      <c r="F514" s="45">
        <v>15900</v>
      </c>
      <c r="G514" s="45">
        <v>15900</v>
      </c>
      <c r="H514" s="45">
        <v>16200</v>
      </c>
      <c r="I514" s="52">
        <v>17000</v>
      </c>
      <c r="J514" s="52">
        <v>17300</v>
      </c>
      <c r="K514" s="45">
        <v>17100</v>
      </c>
      <c r="L514" s="45"/>
      <c r="M514" s="45"/>
      <c r="N514" s="30"/>
      <c r="O514" s="30"/>
      <c r="P514" s="29"/>
      <c r="Q514" s="29"/>
      <c r="R514" s="29"/>
    </row>
    <row r="515" spans="1:18" ht="12.75">
      <c r="A515" s="28" t="s">
        <v>1086</v>
      </c>
      <c r="B515" s="30">
        <v>2010</v>
      </c>
      <c r="C515" s="30" t="s">
        <v>1513</v>
      </c>
      <c r="D515" s="28" t="s">
        <v>1497</v>
      </c>
      <c r="E515" s="30" t="s">
        <v>1495</v>
      </c>
      <c r="F515" s="45">
        <v>12500</v>
      </c>
      <c r="G515" s="45">
        <v>12400</v>
      </c>
      <c r="H515" s="45">
        <v>12600</v>
      </c>
      <c r="I515" s="52">
        <v>12800</v>
      </c>
      <c r="J515" s="52">
        <v>13000</v>
      </c>
      <c r="K515" s="45">
        <v>13400</v>
      </c>
      <c r="L515" s="45"/>
      <c r="M515" s="45"/>
      <c r="N515" s="30"/>
      <c r="O515" s="30"/>
      <c r="P515" s="29"/>
      <c r="Q515" s="29"/>
      <c r="R515" s="29"/>
    </row>
    <row r="516" spans="1:18" ht="12.75">
      <c r="A516" s="28" t="s">
        <v>1087</v>
      </c>
      <c r="B516" s="30">
        <v>2010</v>
      </c>
      <c r="C516" s="30" t="s">
        <v>1513</v>
      </c>
      <c r="D516" s="28" t="s">
        <v>1497</v>
      </c>
      <c r="E516" s="30" t="s">
        <v>1498</v>
      </c>
      <c r="F516" s="45">
        <v>1700</v>
      </c>
      <c r="G516" s="45">
        <v>1700</v>
      </c>
      <c r="H516" s="45">
        <v>1700</v>
      </c>
      <c r="I516" s="52">
        <v>1800</v>
      </c>
      <c r="J516" s="52">
        <v>1900</v>
      </c>
      <c r="K516" s="29">
        <v>2000</v>
      </c>
      <c r="L516" s="29"/>
      <c r="M516" s="29"/>
      <c r="N516" s="29"/>
      <c r="O516" s="29"/>
      <c r="P516" s="29"/>
      <c r="Q516" s="29"/>
      <c r="R516" s="29"/>
    </row>
    <row r="517" spans="1:18" ht="12.75">
      <c r="A517" s="28" t="s">
        <v>1227</v>
      </c>
      <c r="B517" s="30">
        <v>2010</v>
      </c>
      <c r="C517" s="30" t="s">
        <v>1513</v>
      </c>
      <c r="D517" s="28" t="s">
        <v>1497</v>
      </c>
      <c r="E517" s="30" t="s">
        <v>2127</v>
      </c>
      <c r="F517" s="45">
        <v>14200</v>
      </c>
      <c r="G517" s="45">
        <v>14200</v>
      </c>
      <c r="H517" s="45">
        <v>14500</v>
      </c>
      <c r="I517" s="52">
        <v>15200</v>
      </c>
      <c r="J517" s="52">
        <v>15400</v>
      </c>
      <c r="K517" s="45">
        <v>15100</v>
      </c>
      <c r="L517" s="45"/>
      <c r="M517" s="45"/>
      <c r="N517" s="30"/>
      <c r="O517" s="30"/>
      <c r="P517" s="29"/>
      <c r="Q517" s="29"/>
      <c r="R517" s="29"/>
    </row>
    <row r="518" spans="1:18" ht="15.75">
      <c r="A518" s="28" t="s">
        <v>1228</v>
      </c>
      <c r="B518" s="30">
        <v>2010</v>
      </c>
      <c r="C518" s="30" t="s">
        <v>1513</v>
      </c>
      <c r="D518" s="28" t="s">
        <v>1497</v>
      </c>
      <c r="E518" s="30" t="s">
        <v>2128</v>
      </c>
      <c r="F518" s="45">
        <v>500</v>
      </c>
      <c r="G518" s="45">
        <v>500</v>
      </c>
      <c r="H518" s="45">
        <v>500</v>
      </c>
      <c r="I518">
        <v>600</v>
      </c>
      <c r="J518">
        <v>700</v>
      </c>
      <c r="K518" s="45">
        <v>800</v>
      </c>
      <c r="L518" s="45"/>
      <c r="M518" s="45"/>
      <c r="N518" s="30"/>
      <c r="O518" s="30"/>
      <c r="P518" s="29"/>
      <c r="Q518" s="29"/>
      <c r="R518" s="29"/>
    </row>
    <row r="519" spans="1:18" ht="15.75">
      <c r="A519" s="28" t="s">
        <v>1088</v>
      </c>
      <c r="B519" s="28">
        <v>2010</v>
      </c>
      <c r="C519" s="28" t="s">
        <v>1513</v>
      </c>
      <c r="D519" s="28" t="s">
        <v>1497</v>
      </c>
      <c r="E519" s="30" t="s">
        <v>1502</v>
      </c>
      <c r="F519" s="45">
        <v>1200</v>
      </c>
      <c r="G519" s="45">
        <v>1200</v>
      </c>
      <c r="H519" s="45">
        <v>1200</v>
      </c>
      <c r="I519">
        <v>1200</v>
      </c>
      <c r="J519">
        <v>1200</v>
      </c>
      <c r="K519" s="45">
        <v>1200</v>
      </c>
      <c r="L519" s="45"/>
      <c r="M519" s="45"/>
      <c r="N519" s="30"/>
      <c r="O519" s="30"/>
      <c r="P519" s="29"/>
      <c r="Q519" s="29"/>
      <c r="R519" s="29"/>
    </row>
    <row r="520" spans="1:18" ht="15.75">
      <c r="A520" s="28" t="s">
        <v>1089</v>
      </c>
      <c r="B520" s="30">
        <v>2010</v>
      </c>
      <c r="C520" s="30" t="s">
        <v>1513</v>
      </c>
      <c r="D520" s="28" t="s">
        <v>1497</v>
      </c>
      <c r="E520" s="30" t="s">
        <v>1505</v>
      </c>
      <c r="F520" s="45">
        <v>2600</v>
      </c>
      <c r="G520" s="45">
        <v>2600</v>
      </c>
      <c r="H520" s="45">
        <v>2600</v>
      </c>
      <c r="I520">
        <v>2600</v>
      </c>
      <c r="J520">
        <v>2600</v>
      </c>
      <c r="K520" s="45">
        <v>2700</v>
      </c>
      <c r="L520" s="45"/>
      <c r="M520" s="45"/>
      <c r="N520" s="30"/>
      <c r="O520" s="30"/>
      <c r="P520" s="29"/>
      <c r="Q520" s="29"/>
      <c r="R520" s="29"/>
    </row>
    <row r="521" spans="1:18" ht="15.75">
      <c r="A521" s="28" t="s">
        <v>1229</v>
      </c>
      <c r="B521" s="30">
        <v>2010</v>
      </c>
      <c r="C521" s="30" t="s">
        <v>1513</v>
      </c>
      <c r="D521" s="28" t="s">
        <v>1497</v>
      </c>
      <c r="E521" s="30" t="s">
        <v>2129</v>
      </c>
      <c r="F521" s="45">
        <v>1700</v>
      </c>
      <c r="G521" s="45">
        <v>1600</v>
      </c>
      <c r="H521" s="45">
        <v>1700</v>
      </c>
      <c r="I521">
        <v>1700</v>
      </c>
      <c r="J521">
        <v>1700</v>
      </c>
      <c r="K521" s="45">
        <v>1800</v>
      </c>
      <c r="L521" s="45"/>
      <c r="M521" s="45"/>
      <c r="N521" s="30"/>
      <c r="O521" s="30"/>
      <c r="P521" s="29"/>
      <c r="Q521" s="29"/>
      <c r="R521" s="29"/>
    </row>
    <row r="522" spans="1:18" ht="15.75">
      <c r="A522" s="28" t="s">
        <v>1090</v>
      </c>
      <c r="B522" s="30">
        <v>2010</v>
      </c>
      <c r="C522" s="30" t="s">
        <v>1513</v>
      </c>
      <c r="D522" s="28" t="s">
        <v>1497</v>
      </c>
      <c r="E522" s="30" t="s">
        <v>1510</v>
      </c>
      <c r="F522" s="45">
        <v>500</v>
      </c>
      <c r="G522" s="45">
        <v>500</v>
      </c>
      <c r="H522" s="45">
        <v>500</v>
      </c>
      <c r="I522">
        <v>500</v>
      </c>
      <c r="J522">
        <v>500</v>
      </c>
      <c r="K522" s="45">
        <v>500</v>
      </c>
      <c r="L522" s="45"/>
      <c r="M522" s="45"/>
      <c r="N522" s="30"/>
      <c r="O522" s="30"/>
      <c r="P522" s="29"/>
      <c r="Q522" s="29"/>
      <c r="R522" s="29"/>
    </row>
    <row r="523" spans="1:18" ht="15.75">
      <c r="A523" s="28" t="s">
        <v>1230</v>
      </c>
      <c r="B523" s="30">
        <v>2010</v>
      </c>
      <c r="C523" s="30" t="s">
        <v>1513</v>
      </c>
      <c r="D523" s="28" t="s">
        <v>1497</v>
      </c>
      <c r="E523" s="30" t="s">
        <v>2130</v>
      </c>
      <c r="F523" s="45">
        <v>1900</v>
      </c>
      <c r="G523" s="45">
        <v>1900</v>
      </c>
      <c r="H523" s="45">
        <v>1900</v>
      </c>
      <c r="I523">
        <v>1900</v>
      </c>
      <c r="J523">
        <v>1900</v>
      </c>
      <c r="K523" s="45">
        <v>1900</v>
      </c>
      <c r="L523" s="45"/>
      <c r="M523" s="45"/>
      <c r="N523" s="30"/>
      <c r="O523" s="30"/>
      <c r="P523" s="34"/>
      <c r="Q523" s="34"/>
      <c r="R523" s="34"/>
    </row>
    <row r="524" spans="1:18" ht="15.75">
      <c r="A524" s="28" t="s">
        <v>1091</v>
      </c>
      <c r="B524" s="30">
        <v>2010</v>
      </c>
      <c r="C524" s="30" t="s">
        <v>1513</v>
      </c>
      <c r="D524" s="28" t="s">
        <v>1497</v>
      </c>
      <c r="E524" s="30" t="s">
        <v>1514</v>
      </c>
      <c r="F524" s="45">
        <v>2100</v>
      </c>
      <c r="G524" s="45">
        <v>2100</v>
      </c>
      <c r="H524" s="45">
        <v>2200</v>
      </c>
      <c r="I524">
        <v>2300</v>
      </c>
      <c r="J524">
        <v>2400</v>
      </c>
      <c r="K524" s="45">
        <v>2500</v>
      </c>
      <c r="L524" s="45"/>
      <c r="M524" s="45"/>
      <c r="N524" s="30"/>
      <c r="O524" s="30"/>
      <c r="P524" s="29"/>
      <c r="Q524" s="29"/>
      <c r="R524" s="29"/>
    </row>
    <row r="525" spans="1:18" ht="15.75">
      <c r="A525" s="28" t="s">
        <v>1231</v>
      </c>
      <c r="B525" s="30">
        <v>2010</v>
      </c>
      <c r="C525" s="30" t="s">
        <v>1513</v>
      </c>
      <c r="D525" s="28" t="s">
        <v>1497</v>
      </c>
      <c r="E525" s="30" t="s">
        <v>2131</v>
      </c>
      <c r="F525" s="45">
        <v>2000</v>
      </c>
      <c r="G525" s="45">
        <v>2000</v>
      </c>
      <c r="H525" s="45">
        <v>2000</v>
      </c>
      <c r="I525">
        <v>2000</v>
      </c>
      <c r="J525">
        <v>2000</v>
      </c>
      <c r="K525" s="45">
        <v>2000</v>
      </c>
      <c r="L525" s="45"/>
      <c r="M525" s="45"/>
      <c r="N525" s="30"/>
      <c r="O525" s="30"/>
      <c r="P525" s="29"/>
      <c r="Q525" s="29"/>
      <c r="R525" s="29"/>
    </row>
    <row r="526" spans="1:18" ht="15.75">
      <c r="A526" s="28" t="s">
        <v>1092</v>
      </c>
      <c r="B526" s="30">
        <v>2010</v>
      </c>
      <c r="C526" s="30" t="s">
        <v>1513</v>
      </c>
      <c r="D526" s="28" t="s">
        <v>1497</v>
      </c>
      <c r="E526" s="30" t="s">
        <v>1516</v>
      </c>
      <c r="F526" s="45">
        <v>3400</v>
      </c>
      <c r="G526" s="45">
        <v>3500</v>
      </c>
      <c r="H526" s="45">
        <v>3600</v>
      </c>
      <c r="I526" s="53">
        <v>4200</v>
      </c>
      <c r="J526" s="53">
        <v>4300</v>
      </c>
      <c r="K526" s="45">
        <v>3700</v>
      </c>
      <c r="L526" s="45"/>
      <c r="M526" s="45"/>
      <c r="N526" s="30"/>
      <c r="O526" s="30"/>
      <c r="P526" s="29"/>
      <c r="Q526" s="29"/>
      <c r="R526" s="29"/>
    </row>
    <row r="527" spans="1:18" ht="15.75">
      <c r="A527" s="28" t="s">
        <v>1232</v>
      </c>
      <c r="B527" s="30">
        <v>2010</v>
      </c>
      <c r="C527" s="30" t="s">
        <v>1513</v>
      </c>
      <c r="D527" s="28" t="s">
        <v>1497</v>
      </c>
      <c r="E527" s="30" t="s">
        <v>2132</v>
      </c>
      <c r="F527" s="45">
        <v>100</v>
      </c>
      <c r="G527" s="45">
        <v>200</v>
      </c>
      <c r="H527" s="45">
        <v>300</v>
      </c>
      <c r="I527">
        <v>800</v>
      </c>
      <c r="J527">
        <v>700</v>
      </c>
      <c r="K527" s="45">
        <v>500</v>
      </c>
      <c r="L527" s="45"/>
      <c r="M527" s="45"/>
      <c r="N527" s="30"/>
      <c r="O527" s="30"/>
      <c r="P527" s="29"/>
      <c r="Q527" s="29"/>
      <c r="R527" s="29"/>
    </row>
    <row r="528" spans="1:18" ht="15.75">
      <c r="A528" s="28" t="s">
        <v>1233</v>
      </c>
      <c r="B528" s="30">
        <v>2010</v>
      </c>
      <c r="C528" s="30" t="s">
        <v>1513</v>
      </c>
      <c r="D528" s="28" t="s">
        <v>1497</v>
      </c>
      <c r="E528" s="10" t="s">
        <v>2133</v>
      </c>
      <c r="F528" s="29">
        <v>1100</v>
      </c>
      <c r="G528" s="29">
        <v>1100</v>
      </c>
      <c r="H528" s="29">
        <v>1100</v>
      </c>
      <c r="I528">
        <v>1200</v>
      </c>
      <c r="J528">
        <v>1300</v>
      </c>
      <c r="K528" s="45">
        <v>1000</v>
      </c>
      <c r="L528" s="45"/>
      <c r="M528" s="45"/>
      <c r="N528" s="30"/>
      <c r="O528" s="30"/>
      <c r="P528" s="29"/>
      <c r="Q528" s="29"/>
      <c r="R528" s="29"/>
    </row>
    <row r="529" spans="1:18" ht="15.75">
      <c r="A529" s="28" t="s">
        <v>1234</v>
      </c>
      <c r="B529" s="30">
        <v>2010</v>
      </c>
      <c r="C529" s="30" t="s">
        <v>1513</v>
      </c>
      <c r="D529" s="28" t="s">
        <v>1497</v>
      </c>
      <c r="E529" s="30" t="s">
        <v>2134</v>
      </c>
      <c r="F529" s="45">
        <v>2200</v>
      </c>
      <c r="G529" s="45">
        <v>2200</v>
      </c>
      <c r="H529" s="45">
        <v>2200</v>
      </c>
      <c r="I529">
        <v>2200</v>
      </c>
      <c r="J529">
        <v>2300</v>
      </c>
      <c r="K529" s="45">
        <v>2200</v>
      </c>
      <c r="L529" s="45"/>
      <c r="M529" s="45"/>
      <c r="N529" s="30"/>
      <c r="O529" s="30"/>
      <c r="P529" s="29"/>
      <c r="Q529" s="29"/>
      <c r="R529" s="29"/>
    </row>
    <row r="530" spans="1:18" ht="12.75">
      <c r="A530" s="28" t="s">
        <v>1093</v>
      </c>
      <c r="B530" s="30">
        <v>2010</v>
      </c>
      <c r="C530" s="30" t="s">
        <v>1515</v>
      </c>
      <c r="D530" s="28" t="s">
        <v>1500</v>
      </c>
      <c r="E530" s="10" t="s">
        <v>1491</v>
      </c>
      <c r="F530" s="45">
        <v>16300</v>
      </c>
      <c r="G530" s="45">
        <v>17300</v>
      </c>
      <c r="H530" s="45">
        <v>17400</v>
      </c>
      <c r="I530" s="52">
        <v>17900</v>
      </c>
      <c r="J530" s="52">
        <v>18300</v>
      </c>
      <c r="K530" s="45">
        <v>17000</v>
      </c>
      <c r="L530" s="45"/>
      <c r="M530" s="45"/>
      <c r="N530" s="30"/>
      <c r="O530" s="30"/>
      <c r="P530" s="29"/>
      <c r="Q530" s="29"/>
      <c r="R530" s="29"/>
    </row>
    <row r="531" spans="1:18" ht="12.75">
      <c r="A531" s="28" t="s">
        <v>1094</v>
      </c>
      <c r="B531" s="30">
        <v>2010</v>
      </c>
      <c r="C531" s="30" t="s">
        <v>1515</v>
      </c>
      <c r="D531" s="28" t="s">
        <v>1500</v>
      </c>
      <c r="E531" s="30" t="s">
        <v>1495</v>
      </c>
      <c r="F531" s="45">
        <v>12300</v>
      </c>
      <c r="G531" s="45">
        <v>12400</v>
      </c>
      <c r="H531" s="45">
        <v>12500</v>
      </c>
      <c r="I531" s="52">
        <v>12900</v>
      </c>
      <c r="J531" s="52">
        <v>13100</v>
      </c>
      <c r="K531" s="45">
        <v>13100</v>
      </c>
      <c r="L531" s="45"/>
      <c r="M531" s="45"/>
      <c r="N531" s="30"/>
      <c r="O531" s="30"/>
      <c r="P531" s="29"/>
      <c r="Q531" s="29"/>
      <c r="R531" s="29"/>
    </row>
    <row r="532" spans="1:18" ht="12.75">
      <c r="A532" s="28" t="s">
        <v>1095</v>
      </c>
      <c r="B532" s="30">
        <v>2010</v>
      </c>
      <c r="C532" s="30" t="s">
        <v>1515</v>
      </c>
      <c r="D532" s="28" t="s">
        <v>1500</v>
      </c>
      <c r="E532" s="30" t="s">
        <v>1498</v>
      </c>
      <c r="F532" s="45">
        <v>2700</v>
      </c>
      <c r="G532" s="45">
        <v>2700</v>
      </c>
      <c r="H532" s="45">
        <v>2800</v>
      </c>
      <c r="I532" s="52">
        <v>3000</v>
      </c>
      <c r="J532" s="52">
        <v>3000</v>
      </c>
      <c r="K532" s="29">
        <v>3000</v>
      </c>
      <c r="L532" s="29"/>
      <c r="M532" s="29"/>
      <c r="N532" s="29"/>
      <c r="O532" s="29"/>
      <c r="P532" s="29"/>
      <c r="Q532" s="29"/>
      <c r="R532" s="29"/>
    </row>
    <row r="533" spans="1:18" ht="12.75">
      <c r="A533" s="28" t="s">
        <v>1235</v>
      </c>
      <c r="B533" s="30">
        <v>2010</v>
      </c>
      <c r="C533" s="30" t="s">
        <v>1515</v>
      </c>
      <c r="D533" s="28" t="s">
        <v>1500</v>
      </c>
      <c r="E533" s="30" t="s">
        <v>2127</v>
      </c>
      <c r="F533" s="45">
        <v>13600</v>
      </c>
      <c r="G533" s="45">
        <v>14600</v>
      </c>
      <c r="H533" s="45">
        <v>14600</v>
      </c>
      <c r="I533" s="52">
        <v>14900</v>
      </c>
      <c r="J533" s="52">
        <v>15300</v>
      </c>
      <c r="K533" s="45">
        <v>14000</v>
      </c>
      <c r="L533" s="45"/>
      <c r="M533" s="45"/>
      <c r="N533" s="30"/>
      <c r="O533" s="30"/>
      <c r="P533" s="34"/>
      <c r="Q533" s="34"/>
      <c r="R533" s="34"/>
    </row>
    <row r="534" spans="1:18" ht="15.75">
      <c r="A534" s="28" t="s">
        <v>1236</v>
      </c>
      <c r="B534" s="30">
        <v>2010</v>
      </c>
      <c r="C534" s="30" t="s">
        <v>1515</v>
      </c>
      <c r="D534" s="28" t="s">
        <v>1500</v>
      </c>
      <c r="E534" s="30" t="s">
        <v>2128</v>
      </c>
      <c r="F534" s="45">
        <v>400</v>
      </c>
      <c r="G534" s="45">
        <v>400</v>
      </c>
      <c r="H534" s="45">
        <v>400</v>
      </c>
      <c r="I534">
        <v>600</v>
      </c>
      <c r="J534">
        <v>600</v>
      </c>
      <c r="K534" s="45">
        <v>600</v>
      </c>
      <c r="L534" s="45"/>
      <c r="M534" s="45"/>
      <c r="N534" s="30"/>
      <c r="O534" s="30"/>
      <c r="P534" s="29"/>
      <c r="Q534" s="29"/>
      <c r="R534" s="29"/>
    </row>
    <row r="535" spans="1:18" ht="15.75">
      <c r="A535" s="28" t="s">
        <v>1096</v>
      </c>
      <c r="B535" s="28">
        <v>2010</v>
      </c>
      <c r="C535" s="33" t="s">
        <v>1515</v>
      </c>
      <c r="D535" s="28" t="s">
        <v>1500</v>
      </c>
      <c r="E535" s="30" t="s">
        <v>1502</v>
      </c>
      <c r="F535" s="45">
        <v>2300</v>
      </c>
      <c r="G535" s="45">
        <v>2300</v>
      </c>
      <c r="H535" s="45">
        <v>2400</v>
      </c>
      <c r="I535">
        <v>2400</v>
      </c>
      <c r="J535">
        <v>2400</v>
      </c>
      <c r="K535" s="45">
        <v>2400</v>
      </c>
      <c r="L535" s="45"/>
      <c r="M535" s="45"/>
      <c r="N535" s="30"/>
      <c r="O535" s="30"/>
      <c r="P535" s="29"/>
      <c r="Q535" s="29"/>
      <c r="R535" s="29"/>
    </row>
    <row r="536" spans="1:18" ht="15.75">
      <c r="A536" s="28" t="s">
        <v>1097</v>
      </c>
      <c r="B536" s="30">
        <v>2010</v>
      </c>
      <c r="C536" s="30" t="s">
        <v>1515</v>
      </c>
      <c r="D536" s="28" t="s">
        <v>1500</v>
      </c>
      <c r="E536" s="30" t="s">
        <v>1505</v>
      </c>
      <c r="F536" s="45">
        <v>2400</v>
      </c>
      <c r="G536" s="45">
        <v>2400</v>
      </c>
      <c r="H536" s="45">
        <v>2400</v>
      </c>
      <c r="I536">
        <v>2400</v>
      </c>
      <c r="J536">
        <v>2500</v>
      </c>
      <c r="K536" s="45">
        <v>2500</v>
      </c>
      <c r="L536" s="45"/>
      <c r="M536" s="45"/>
      <c r="N536" s="30"/>
      <c r="O536" s="30"/>
      <c r="P536" s="29"/>
      <c r="Q536" s="29"/>
      <c r="R536" s="29"/>
    </row>
    <row r="537" spans="1:18" ht="15.75">
      <c r="A537" s="28" t="s">
        <v>1237</v>
      </c>
      <c r="B537" s="30">
        <v>2010</v>
      </c>
      <c r="C537" s="30" t="s">
        <v>1515</v>
      </c>
      <c r="D537" s="28" t="s">
        <v>1500</v>
      </c>
      <c r="E537" s="30" t="s">
        <v>2129</v>
      </c>
      <c r="F537" s="45">
        <v>1300</v>
      </c>
      <c r="G537" s="45">
        <v>1300</v>
      </c>
      <c r="H537" s="45">
        <v>1300</v>
      </c>
      <c r="I537">
        <v>1300</v>
      </c>
      <c r="J537">
        <v>1300</v>
      </c>
      <c r="K537" s="45">
        <v>1300</v>
      </c>
      <c r="L537" s="45"/>
      <c r="M537" s="45"/>
      <c r="N537" s="30"/>
      <c r="O537" s="30"/>
      <c r="P537" s="29"/>
      <c r="Q537" s="29"/>
      <c r="R537" s="29"/>
    </row>
    <row r="538" spans="1:18" ht="15.75">
      <c r="A538" s="28" t="s">
        <v>1098</v>
      </c>
      <c r="B538" s="30">
        <v>2010</v>
      </c>
      <c r="C538" s="30" t="s">
        <v>1515</v>
      </c>
      <c r="D538" s="28" t="s">
        <v>1500</v>
      </c>
      <c r="E538" s="30" t="s">
        <v>1510</v>
      </c>
      <c r="F538" s="45">
        <v>500</v>
      </c>
      <c r="G538" s="45">
        <v>500</v>
      </c>
      <c r="H538" s="45">
        <v>500</v>
      </c>
      <c r="I538">
        <v>500</v>
      </c>
      <c r="J538">
        <v>500</v>
      </c>
      <c r="K538" s="45">
        <v>500</v>
      </c>
      <c r="L538" s="45"/>
      <c r="M538" s="45"/>
      <c r="N538" s="30"/>
      <c r="O538" s="30"/>
      <c r="P538" s="29"/>
      <c r="Q538" s="29"/>
      <c r="R538" s="29"/>
    </row>
    <row r="539" spans="1:18" ht="15.75">
      <c r="A539" s="28" t="s">
        <v>1238</v>
      </c>
      <c r="B539" s="30">
        <v>2010</v>
      </c>
      <c r="C539" s="30" t="s">
        <v>1515</v>
      </c>
      <c r="D539" s="28" t="s">
        <v>1500</v>
      </c>
      <c r="E539" s="30" t="s">
        <v>2130</v>
      </c>
      <c r="F539" s="45">
        <v>2900</v>
      </c>
      <c r="G539" s="45">
        <v>2900</v>
      </c>
      <c r="H539" s="45">
        <v>2900</v>
      </c>
      <c r="I539">
        <v>3000</v>
      </c>
      <c r="J539">
        <v>3000</v>
      </c>
      <c r="K539" s="45">
        <v>2900</v>
      </c>
      <c r="L539" s="45"/>
      <c r="M539" s="45"/>
      <c r="N539" s="30"/>
      <c r="O539" s="30"/>
      <c r="P539" s="29"/>
      <c r="Q539" s="29"/>
      <c r="R539" s="29"/>
    </row>
    <row r="540" spans="1:18" ht="15.75">
      <c r="A540" s="28" t="s">
        <v>1099</v>
      </c>
      <c r="B540" s="30">
        <v>2010</v>
      </c>
      <c r="C540" s="30" t="s">
        <v>1515</v>
      </c>
      <c r="D540" s="28" t="s">
        <v>1500</v>
      </c>
      <c r="E540" s="30" t="s">
        <v>1514</v>
      </c>
      <c r="F540" s="45">
        <v>1300</v>
      </c>
      <c r="G540" s="45">
        <v>1300</v>
      </c>
      <c r="H540" s="45">
        <v>1300</v>
      </c>
      <c r="I540">
        <v>1400</v>
      </c>
      <c r="J540">
        <v>1400</v>
      </c>
      <c r="K540" s="45">
        <v>1500</v>
      </c>
      <c r="L540" s="45"/>
      <c r="M540" s="45"/>
      <c r="N540" s="30"/>
      <c r="O540" s="30"/>
      <c r="P540" s="29"/>
      <c r="Q540" s="29"/>
      <c r="R540" s="29"/>
    </row>
    <row r="541" spans="1:18" ht="15.75">
      <c r="A541" s="28" t="s">
        <v>1239</v>
      </c>
      <c r="B541" s="30">
        <v>2010</v>
      </c>
      <c r="C541" s="30" t="s">
        <v>1515</v>
      </c>
      <c r="D541" s="28" t="s">
        <v>1500</v>
      </c>
      <c r="E541" s="30" t="s">
        <v>2131</v>
      </c>
      <c r="F541" s="45">
        <v>1200</v>
      </c>
      <c r="G541" s="45">
        <v>1300</v>
      </c>
      <c r="H541" s="45">
        <v>1300</v>
      </c>
      <c r="I541">
        <v>1300</v>
      </c>
      <c r="J541">
        <v>1400</v>
      </c>
      <c r="K541" s="45">
        <v>1400</v>
      </c>
      <c r="L541" s="45"/>
      <c r="M541" s="45"/>
      <c r="N541" s="30"/>
      <c r="O541" s="30"/>
      <c r="P541" s="29"/>
      <c r="Q541" s="29"/>
      <c r="R541" s="29"/>
    </row>
    <row r="542" spans="1:18" ht="15.75">
      <c r="A542" s="28" t="s">
        <v>1100</v>
      </c>
      <c r="B542" s="30">
        <v>2010</v>
      </c>
      <c r="C542" s="30" t="s">
        <v>1515</v>
      </c>
      <c r="D542" s="28" t="s">
        <v>1500</v>
      </c>
      <c r="E542" s="30" t="s">
        <v>1516</v>
      </c>
      <c r="F542" s="45">
        <v>4000</v>
      </c>
      <c r="G542" s="45">
        <v>4900</v>
      </c>
      <c r="H542" s="45">
        <v>4900</v>
      </c>
      <c r="I542" s="53">
        <v>5000</v>
      </c>
      <c r="J542" s="53">
        <v>5200</v>
      </c>
      <c r="K542" s="45">
        <v>3900</v>
      </c>
      <c r="L542" s="45"/>
      <c r="M542" s="45"/>
      <c r="N542" s="30"/>
      <c r="O542" s="30"/>
      <c r="P542" s="29"/>
      <c r="Q542" s="29"/>
      <c r="R542" s="29"/>
    </row>
    <row r="543" spans="1:18" ht="15.75">
      <c r="A543" s="28" t="s">
        <v>1240</v>
      </c>
      <c r="B543" s="30">
        <v>2010</v>
      </c>
      <c r="C543" s="30" t="s">
        <v>1515</v>
      </c>
      <c r="D543" s="28" t="s">
        <v>1500</v>
      </c>
      <c r="E543" s="30" t="s">
        <v>2132</v>
      </c>
      <c r="F543" s="45">
        <v>100</v>
      </c>
      <c r="G543" s="45">
        <v>100</v>
      </c>
      <c r="H543" s="45">
        <v>100</v>
      </c>
      <c r="I543">
        <v>100</v>
      </c>
      <c r="J543">
        <v>100</v>
      </c>
      <c r="K543" s="45">
        <v>100</v>
      </c>
      <c r="L543" s="45"/>
      <c r="M543" s="45"/>
      <c r="N543" s="30"/>
      <c r="O543" s="30"/>
      <c r="P543" s="29"/>
      <c r="Q543" s="29"/>
      <c r="R543" s="29"/>
    </row>
    <row r="544" spans="1:18" ht="15.75">
      <c r="A544" s="28" t="s">
        <v>1241</v>
      </c>
      <c r="B544" s="30">
        <v>2010</v>
      </c>
      <c r="C544" s="30" t="s">
        <v>1515</v>
      </c>
      <c r="D544" s="28" t="s">
        <v>1500</v>
      </c>
      <c r="E544" s="10" t="s">
        <v>2133</v>
      </c>
      <c r="F544" s="29">
        <v>2000</v>
      </c>
      <c r="G544" s="29">
        <v>2800</v>
      </c>
      <c r="H544" s="29">
        <v>2800</v>
      </c>
      <c r="I544">
        <v>2900</v>
      </c>
      <c r="J544">
        <v>3100</v>
      </c>
      <c r="K544" s="45">
        <v>1800</v>
      </c>
      <c r="L544" s="45"/>
      <c r="M544" s="45"/>
      <c r="N544" s="30"/>
      <c r="O544" s="30"/>
      <c r="P544" s="34"/>
      <c r="Q544" s="34"/>
      <c r="R544" s="34"/>
    </row>
    <row r="545" spans="1:18" ht="15.75">
      <c r="A545" s="28" t="s">
        <v>1242</v>
      </c>
      <c r="B545" s="30">
        <v>2010</v>
      </c>
      <c r="C545" s="30" t="s">
        <v>1515</v>
      </c>
      <c r="D545" s="28" t="s">
        <v>1500</v>
      </c>
      <c r="E545" s="30" t="s">
        <v>2134</v>
      </c>
      <c r="F545" s="45">
        <v>1900</v>
      </c>
      <c r="G545" s="45">
        <v>2000</v>
      </c>
      <c r="H545" s="45">
        <v>2000</v>
      </c>
      <c r="I545">
        <v>2000</v>
      </c>
      <c r="J545">
        <v>2000</v>
      </c>
      <c r="K545" s="45">
        <v>2000</v>
      </c>
      <c r="L545" s="45"/>
      <c r="M545" s="45"/>
      <c r="N545" s="30"/>
      <c r="O545" s="30"/>
      <c r="P545" s="29"/>
      <c r="Q545" s="29"/>
      <c r="R545" s="29"/>
    </row>
    <row r="546" spans="1:18" ht="12.75">
      <c r="A546" s="28" t="s">
        <v>1101</v>
      </c>
      <c r="B546" s="30">
        <v>2010</v>
      </c>
      <c r="C546" s="30" t="s">
        <v>1517</v>
      </c>
      <c r="D546" s="28" t="s">
        <v>1489</v>
      </c>
      <c r="E546" s="10" t="s">
        <v>1491</v>
      </c>
      <c r="F546" s="45">
        <v>1000</v>
      </c>
      <c r="G546" s="45">
        <v>1000</v>
      </c>
      <c r="H546" s="45">
        <v>1000</v>
      </c>
      <c r="I546" s="52">
        <v>1000</v>
      </c>
      <c r="J546" s="52">
        <v>1000</v>
      </c>
      <c r="K546" s="45">
        <v>1100</v>
      </c>
      <c r="L546" s="45"/>
      <c r="M546" s="45"/>
      <c r="N546" s="30"/>
      <c r="O546" s="30"/>
      <c r="P546" s="29"/>
      <c r="Q546" s="29"/>
      <c r="R546" s="29"/>
    </row>
    <row r="547" spans="1:18" ht="12.75">
      <c r="A547" s="28" t="s">
        <v>1102</v>
      </c>
      <c r="B547" s="30">
        <v>2010</v>
      </c>
      <c r="C547" s="30" t="s">
        <v>1517</v>
      </c>
      <c r="D547" s="28" t="s">
        <v>1489</v>
      </c>
      <c r="E547" s="30" t="s">
        <v>1495</v>
      </c>
      <c r="F547" s="45">
        <v>700</v>
      </c>
      <c r="G547" s="45">
        <v>700</v>
      </c>
      <c r="H547" s="45">
        <v>700</v>
      </c>
      <c r="I547" s="52">
        <v>700</v>
      </c>
      <c r="J547" s="52">
        <v>700</v>
      </c>
      <c r="K547" s="45">
        <v>800</v>
      </c>
      <c r="L547" s="45"/>
      <c r="M547" s="45"/>
      <c r="N547" s="30"/>
      <c r="O547" s="30"/>
      <c r="P547" s="29"/>
      <c r="Q547" s="29"/>
      <c r="R547" s="29"/>
    </row>
    <row r="548" spans="1:18" ht="12.75">
      <c r="A548" s="28" t="s">
        <v>1103</v>
      </c>
      <c r="B548" s="30">
        <v>2010</v>
      </c>
      <c r="C548" s="30" t="s">
        <v>1517</v>
      </c>
      <c r="D548" s="28" t="s">
        <v>1489</v>
      </c>
      <c r="E548" s="30" t="s">
        <v>1498</v>
      </c>
      <c r="F548" s="45">
        <v>200</v>
      </c>
      <c r="G548" s="45">
        <v>200</v>
      </c>
      <c r="H548" s="45">
        <v>200</v>
      </c>
      <c r="I548" s="52">
        <v>200</v>
      </c>
      <c r="J548" s="52">
        <v>200</v>
      </c>
      <c r="K548" s="29">
        <v>300</v>
      </c>
      <c r="L548" s="29"/>
      <c r="M548" s="29"/>
      <c r="N548" s="29"/>
      <c r="O548" s="29"/>
      <c r="P548" s="29"/>
      <c r="Q548" s="29"/>
      <c r="R548" s="29"/>
    </row>
    <row r="549" spans="1:18" ht="12.75">
      <c r="A549" s="28" t="s">
        <v>1243</v>
      </c>
      <c r="B549" s="30">
        <v>2010</v>
      </c>
      <c r="C549" s="30" t="s">
        <v>1517</v>
      </c>
      <c r="D549" s="28" t="s">
        <v>1489</v>
      </c>
      <c r="E549" s="30" t="s">
        <v>2127</v>
      </c>
      <c r="F549" s="45">
        <v>800</v>
      </c>
      <c r="G549" s="45">
        <v>800</v>
      </c>
      <c r="H549" s="45">
        <v>800</v>
      </c>
      <c r="I549" s="52">
        <v>800</v>
      </c>
      <c r="J549" s="52">
        <v>800</v>
      </c>
      <c r="K549" s="45">
        <v>800</v>
      </c>
      <c r="L549" s="45"/>
      <c r="M549" s="45"/>
      <c r="N549" s="30"/>
      <c r="O549" s="30"/>
      <c r="P549" s="29"/>
      <c r="Q549" s="29"/>
      <c r="R549" s="29"/>
    </row>
    <row r="550" spans="1:18" ht="15.75">
      <c r="A550" s="28" t="s">
        <v>1244</v>
      </c>
      <c r="B550" s="30">
        <v>2010</v>
      </c>
      <c r="C550" s="30" t="s">
        <v>1517</v>
      </c>
      <c r="D550" s="28" t="s">
        <v>1489</v>
      </c>
      <c r="E550" s="30" t="s">
        <v>2128</v>
      </c>
      <c r="F550" s="45">
        <v>0</v>
      </c>
      <c r="G550" s="45">
        <v>0</v>
      </c>
      <c r="H550" s="45">
        <v>0</v>
      </c>
      <c r="I550">
        <v>0</v>
      </c>
      <c r="J550">
        <v>0</v>
      </c>
      <c r="K550" s="45">
        <v>100</v>
      </c>
      <c r="L550" s="45"/>
      <c r="M550" s="45"/>
      <c r="N550" s="30"/>
      <c r="O550" s="30"/>
      <c r="P550" s="29"/>
      <c r="Q550" s="29"/>
      <c r="R550" s="29"/>
    </row>
    <row r="551" spans="1:18" ht="15.75">
      <c r="A551" s="28" t="s">
        <v>1104</v>
      </c>
      <c r="B551" s="28">
        <v>2010</v>
      </c>
      <c r="C551" s="28" t="s">
        <v>1517</v>
      </c>
      <c r="D551" s="28" t="s">
        <v>1489</v>
      </c>
      <c r="E551" s="30" t="s">
        <v>1502</v>
      </c>
      <c r="F551" s="45">
        <v>200</v>
      </c>
      <c r="G551" s="45">
        <v>200</v>
      </c>
      <c r="H551" s="45">
        <v>200</v>
      </c>
      <c r="I551">
        <v>200</v>
      </c>
      <c r="J551">
        <v>200</v>
      </c>
      <c r="K551" s="45">
        <v>200</v>
      </c>
      <c r="L551" s="45"/>
      <c r="M551" s="45"/>
      <c r="N551" s="30"/>
      <c r="O551" s="30"/>
      <c r="P551" s="29"/>
      <c r="Q551" s="29"/>
      <c r="R551" s="29"/>
    </row>
    <row r="552" spans="1:18" ht="15.75">
      <c r="A552" s="28" t="s">
        <v>1105</v>
      </c>
      <c r="B552" s="30">
        <v>2010</v>
      </c>
      <c r="C552" s="30" t="s">
        <v>1517</v>
      </c>
      <c r="D552" s="28" t="s">
        <v>1489</v>
      </c>
      <c r="E552" s="30" t="s">
        <v>1505</v>
      </c>
      <c r="F552" s="45">
        <v>100</v>
      </c>
      <c r="G552" s="45">
        <v>100</v>
      </c>
      <c r="H552" s="45">
        <v>100</v>
      </c>
      <c r="I552">
        <v>100</v>
      </c>
      <c r="J552">
        <v>100</v>
      </c>
      <c r="K552" s="45">
        <v>100</v>
      </c>
      <c r="L552" s="45"/>
      <c r="M552" s="45"/>
      <c r="N552" s="30"/>
      <c r="O552" s="30"/>
      <c r="P552" s="29"/>
      <c r="Q552" s="29"/>
      <c r="R552" s="29"/>
    </row>
    <row r="553" spans="1:18" ht="15.75">
      <c r="A553" s="28" t="s">
        <v>1245</v>
      </c>
      <c r="B553" s="30">
        <v>2010</v>
      </c>
      <c r="C553" s="30" t="s">
        <v>1517</v>
      </c>
      <c r="D553" s="28" t="s">
        <v>1489</v>
      </c>
      <c r="E553" s="30" t="s">
        <v>2129</v>
      </c>
      <c r="F553" s="45">
        <v>0</v>
      </c>
      <c r="G553" s="45">
        <v>0</v>
      </c>
      <c r="H553" s="45">
        <v>0</v>
      </c>
      <c r="I553">
        <v>0</v>
      </c>
      <c r="J553">
        <v>0</v>
      </c>
      <c r="K553" s="45">
        <v>0</v>
      </c>
      <c r="L553" s="45"/>
      <c r="M553" s="45"/>
      <c r="N553" s="30"/>
      <c r="O553" s="30"/>
      <c r="P553" s="29"/>
      <c r="Q553" s="29"/>
      <c r="R553" s="29"/>
    </row>
    <row r="554" spans="1:18" ht="15.75">
      <c r="A554" s="28" t="s">
        <v>1106</v>
      </c>
      <c r="B554" s="30">
        <v>2010</v>
      </c>
      <c r="C554" s="30" t="s">
        <v>1517</v>
      </c>
      <c r="D554" s="28" t="s">
        <v>1489</v>
      </c>
      <c r="E554" s="30" t="s">
        <v>1510</v>
      </c>
      <c r="F554" s="45">
        <v>0</v>
      </c>
      <c r="G554" s="45">
        <v>0</v>
      </c>
      <c r="H554" s="45">
        <v>0</v>
      </c>
      <c r="I554">
        <v>0</v>
      </c>
      <c r="J554">
        <v>0</v>
      </c>
      <c r="K554" s="45">
        <v>0</v>
      </c>
      <c r="L554" s="45"/>
      <c r="M554" s="45"/>
      <c r="N554" s="30"/>
      <c r="O554" s="30"/>
      <c r="P554" s="34"/>
      <c r="Q554" s="34"/>
      <c r="R554" s="34"/>
    </row>
    <row r="555" spans="1:18" ht="15.75">
      <c r="A555" s="28" t="s">
        <v>1246</v>
      </c>
      <c r="B555" s="30">
        <v>2010</v>
      </c>
      <c r="C555" s="30" t="s">
        <v>1517</v>
      </c>
      <c r="D555" s="28" t="s">
        <v>1489</v>
      </c>
      <c r="E555" s="30" t="s">
        <v>2130</v>
      </c>
      <c r="F555" s="45">
        <v>100</v>
      </c>
      <c r="G555" s="45">
        <v>100</v>
      </c>
      <c r="H555" s="45">
        <v>100</v>
      </c>
      <c r="I555">
        <v>100</v>
      </c>
      <c r="J555">
        <v>100</v>
      </c>
      <c r="K555" s="45">
        <v>100</v>
      </c>
      <c r="L555" s="45"/>
      <c r="M555" s="45"/>
      <c r="N555" s="30"/>
      <c r="O555" s="30"/>
      <c r="P555" s="29"/>
      <c r="Q555" s="29"/>
      <c r="R555" s="29"/>
    </row>
    <row r="556" spans="1:18" ht="15.75">
      <c r="A556" s="28" t="s">
        <v>1107</v>
      </c>
      <c r="B556" s="30">
        <v>2010</v>
      </c>
      <c r="C556" s="30" t="s">
        <v>1517</v>
      </c>
      <c r="D556" s="28" t="s">
        <v>1489</v>
      </c>
      <c r="E556" s="30" t="s">
        <v>1514</v>
      </c>
      <c r="F556" s="45">
        <v>200</v>
      </c>
      <c r="G556" s="45">
        <v>200</v>
      </c>
      <c r="H556" s="45">
        <v>200</v>
      </c>
      <c r="I556">
        <v>200</v>
      </c>
      <c r="J556">
        <v>200</v>
      </c>
      <c r="K556" s="45">
        <v>200</v>
      </c>
      <c r="L556" s="45"/>
      <c r="M556" s="45"/>
      <c r="N556" s="30"/>
      <c r="O556" s="30"/>
      <c r="P556" s="29"/>
      <c r="Q556" s="29"/>
      <c r="R556" s="29"/>
    </row>
    <row r="557" spans="1:18" ht="15.75">
      <c r="A557" s="28" t="s">
        <v>1247</v>
      </c>
      <c r="B557" s="30">
        <v>2010</v>
      </c>
      <c r="C557" s="30" t="s">
        <v>1517</v>
      </c>
      <c r="D557" s="28" t="s">
        <v>1489</v>
      </c>
      <c r="E557" s="30" t="s">
        <v>2131</v>
      </c>
      <c r="F557" s="45">
        <v>100</v>
      </c>
      <c r="G557" s="45">
        <v>100</v>
      </c>
      <c r="H557" s="45">
        <v>100</v>
      </c>
      <c r="I557">
        <v>100</v>
      </c>
      <c r="J557">
        <v>100</v>
      </c>
      <c r="K557" s="45">
        <v>100</v>
      </c>
      <c r="L557" s="45"/>
      <c r="M557" s="45"/>
      <c r="N557" s="30"/>
      <c r="O557" s="30"/>
      <c r="P557" s="29"/>
      <c r="Q557" s="29"/>
      <c r="R557" s="29"/>
    </row>
    <row r="558" spans="1:18" ht="15.75">
      <c r="A558" s="28" t="s">
        <v>1108</v>
      </c>
      <c r="B558" s="30">
        <v>2010</v>
      </c>
      <c r="C558" s="30" t="s">
        <v>1517</v>
      </c>
      <c r="D558" s="28" t="s">
        <v>1489</v>
      </c>
      <c r="E558" s="30" t="s">
        <v>1516</v>
      </c>
      <c r="F558" s="45">
        <v>300</v>
      </c>
      <c r="G558" s="45">
        <v>300</v>
      </c>
      <c r="H558" s="45">
        <v>300</v>
      </c>
      <c r="I558" s="53">
        <v>300</v>
      </c>
      <c r="J558" s="53">
        <v>300</v>
      </c>
      <c r="K558" s="45">
        <v>300</v>
      </c>
      <c r="L558" s="45"/>
      <c r="M558" s="45"/>
      <c r="N558" s="30"/>
      <c r="O558" s="30"/>
      <c r="P558" s="29"/>
      <c r="Q558" s="29"/>
      <c r="R558" s="29"/>
    </row>
    <row r="559" spans="1:18" ht="15.75">
      <c r="A559" s="28" t="s">
        <v>1248</v>
      </c>
      <c r="B559" s="30">
        <v>2010</v>
      </c>
      <c r="C559" s="30" t="s">
        <v>1517</v>
      </c>
      <c r="D559" s="28" t="s">
        <v>1489</v>
      </c>
      <c r="E559" s="30" t="s">
        <v>2132</v>
      </c>
      <c r="F559" s="45">
        <v>0</v>
      </c>
      <c r="G559" s="45">
        <v>0</v>
      </c>
      <c r="H559" s="45">
        <v>0</v>
      </c>
      <c r="I559">
        <v>0</v>
      </c>
      <c r="J559">
        <v>0</v>
      </c>
      <c r="K559" s="45">
        <v>0</v>
      </c>
      <c r="L559" s="45"/>
      <c r="M559" s="45"/>
      <c r="N559" s="30"/>
      <c r="O559" s="30"/>
      <c r="P559" s="29"/>
      <c r="Q559" s="29"/>
      <c r="R559" s="29"/>
    </row>
    <row r="560" spans="1:18" ht="15.75">
      <c r="A560" s="28" t="s">
        <v>1249</v>
      </c>
      <c r="B560" s="30">
        <v>2010</v>
      </c>
      <c r="C560" s="30" t="s">
        <v>1517</v>
      </c>
      <c r="D560" s="28" t="s">
        <v>1489</v>
      </c>
      <c r="E560" s="10" t="s">
        <v>2133</v>
      </c>
      <c r="F560" s="29">
        <v>0</v>
      </c>
      <c r="G560" s="29">
        <v>0</v>
      </c>
      <c r="H560" s="29">
        <v>0</v>
      </c>
      <c r="I560">
        <v>0</v>
      </c>
      <c r="J560">
        <v>0</v>
      </c>
      <c r="K560" s="45">
        <v>0</v>
      </c>
      <c r="L560" s="45"/>
      <c r="M560" s="45"/>
      <c r="N560" s="30"/>
      <c r="O560" s="30"/>
      <c r="P560" s="29"/>
      <c r="Q560" s="29"/>
      <c r="R560" s="29"/>
    </row>
    <row r="561" spans="1:18" ht="15.75">
      <c r="A561" s="28" t="s">
        <v>1250</v>
      </c>
      <c r="B561" s="30">
        <v>2010</v>
      </c>
      <c r="C561" s="30" t="s">
        <v>1517</v>
      </c>
      <c r="D561" s="28" t="s">
        <v>1489</v>
      </c>
      <c r="E561" s="30" t="s">
        <v>2134</v>
      </c>
      <c r="F561" s="45">
        <v>300</v>
      </c>
      <c r="G561" s="45">
        <v>300</v>
      </c>
      <c r="H561" s="45">
        <v>300</v>
      </c>
      <c r="I561">
        <v>300</v>
      </c>
      <c r="J561">
        <v>300</v>
      </c>
      <c r="K561" s="45">
        <v>300</v>
      </c>
      <c r="L561" s="45"/>
      <c r="M561" s="45"/>
      <c r="N561" s="30"/>
      <c r="O561" s="30"/>
      <c r="P561" s="29"/>
      <c r="Q561" s="29"/>
      <c r="R561" s="29"/>
    </row>
    <row r="562" spans="1:18" ht="12.75">
      <c r="A562" s="28" t="s">
        <v>1109</v>
      </c>
      <c r="B562" s="30">
        <v>2010</v>
      </c>
      <c r="C562" s="30" t="s">
        <v>1518</v>
      </c>
      <c r="D562" s="28" t="s">
        <v>1494</v>
      </c>
      <c r="E562" s="10" t="s">
        <v>1491</v>
      </c>
      <c r="F562" s="45">
        <v>3300</v>
      </c>
      <c r="G562" s="45">
        <v>3400</v>
      </c>
      <c r="H562" s="45">
        <v>3400</v>
      </c>
      <c r="I562" s="52">
        <v>3400</v>
      </c>
      <c r="J562" s="52">
        <v>3400</v>
      </c>
      <c r="K562" s="45">
        <v>3300</v>
      </c>
      <c r="L562" s="45"/>
      <c r="M562" s="45"/>
      <c r="N562" s="30"/>
      <c r="O562" s="30"/>
      <c r="P562" s="29"/>
      <c r="Q562" s="29"/>
      <c r="R562" s="29"/>
    </row>
    <row r="563" spans="1:18" ht="12.75">
      <c r="A563" s="28" t="s">
        <v>2352</v>
      </c>
      <c r="B563" s="30">
        <v>2010</v>
      </c>
      <c r="C563" s="30" t="s">
        <v>1518</v>
      </c>
      <c r="D563" s="28" t="s">
        <v>1494</v>
      </c>
      <c r="E563" s="30" t="s">
        <v>1495</v>
      </c>
      <c r="F563" s="45">
        <v>1600</v>
      </c>
      <c r="G563" s="45">
        <v>1600</v>
      </c>
      <c r="H563" s="45">
        <v>1600</v>
      </c>
      <c r="I563" s="52">
        <v>1600</v>
      </c>
      <c r="J563" s="52">
        <v>1600</v>
      </c>
      <c r="K563" s="45">
        <v>1600</v>
      </c>
      <c r="L563" s="45"/>
      <c r="M563" s="45"/>
      <c r="N563" s="30"/>
      <c r="O563" s="30"/>
      <c r="P563" s="29"/>
      <c r="Q563" s="29"/>
      <c r="R563" s="29"/>
    </row>
    <row r="564" spans="1:18" ht="12.75">
      <c r="A564" s="28" t="s">
        <v>2353</v>
      </c>
      <c r="B564" s="30">
        <v>2010</v>
      </c>
      <c r="C564" s="30" t="s">
        <v>1518</v>
      </c>
      <c r="D564" s="28" t="s">
        <v>1494</v>
      </c>
      <c r="E564" s="30" t="s">
        <v>1498</v>
      </c>
      <c r="F564" s="45">
        <v>400</v>
      </c>
      <c r="G564" s="45">
        <v>400</v>
      </c>
      <c r="H564" s="45">
        <v>400</v>
      </c>
      <c r="I564" s="52">
        <v>400</v>
      </c>
      <c r="J564" s="52">
        <v>400</v>
      </c>
      <c r="K564" s="29">
        <v>400</v>
      </c>
      <c r="L564" s="29"/>
      <c r="M564" s="29"/>
      <c r="N564" s="29"/>
      <c r="O564" s="29"/>
      <c r="P564" s="29"/>
      <c r="Q564" s="29"/>
      <c r="R564" s="29"/>
    </row>
    <row r="565" spans="1:18" ht="12.75">
      <c r="A565" s="28" t="s">
        <v>1251</v>
      </c>
      <c r="B565" s="30">
        <v>2010</v>
      </c>
      <c r="C565" s="30" t="s">
        <v>1518</v>
      </c>
      <c r="D565" s="28" t="s">
        <v>1494</v>
      </c>
      <c r="E565" s="30" t="s">
        <v>2127</v>
      </c>
      <c r="F565" s="45">
        <v>2900</v>
      </c>
      <c r="G565" s="45">
        <v>3000</v>
      </c>
      <c r="H565" s="45">
        <v>3000</v>
      </c>
      <c r="I565" s="52">
        <v>3000</v>
      </c>
      <c r="J565" s="52">
        <v>3000</v>
      </c>
      <c r="K565" s="45">
        <v>2900</v>
      </c>
      <c r="L565" s="45"/>
      <c r="M565" s="45"/>
      <c r="N565" s="30"/>
      <c r="O565" s="30"/>
      <c r="P565" s="34"/>
      <c r="Q565" s="34"/>
      <c r="R565" s="34"/>
    </row>
    <row r="566" spans="1:18" ht="15.75">
      <c r="A566" s="28" t="s">
        <v>1775</v>
      </c>
      <c r="B566" s="30">
        <v>2010</v>
      </c>
      <c r="C566" s="30" t="s">
        <v>1518</v>
      </c>
      <c r="D566" s="28" t="s">
        <v>1494</v>
      </c>
      <c r="E566" s="30" t="s">
        <v>2128</v>
      </c>
      <c r="F566" s="45">
        <v>100</v>
      </c>
      <c r="G566" s="45">
        <v>100</v>
      </c>
      <c r="H566" s="45">
        <v>100</v>
      </c>
      <c r="I566">
        <v>100</v>
      </c>
      <c r="J566">
        <v>100</v>
      </c>
      <c r="K566" s="45">
        <v>100</v>
      </c>
      <c r="L566" s="45"/>
      <c r="M566" s="45"/>
      <c r="N566" s="30"/>
      <c r="O566" s="30"/>
      <c r="P566" s="29"/>
      <c r="Q566" s="29"/>
      <c r="R566" s="29"/>
    </row>
    <row r="567" spans="1:18" ht="15.75">
      <c r="A567" s="28" t="s">
        <v>2354</v>
      </c>
      <c r="B567" s="28">
        <v>2010</v>
      </c>
      <c r="C567" s="28" t="s">
        <v>1518</v>
      </c>
      <c r="D567" s="28" t="s">
        <v>1494</v>
      </c>
      <c r="E567" s="30" t="s">
        <v>1502</v>
      </c>
      <c r="F567" s="45">
        <v>300</v>
      </c>
      <c r="G567" s="45">
        <v>300</v>
      </c>
      <c r="H567" s="45">
        <v>300</v>
      </c>
      <c r="I567">
        <v>300</v>
      </c>
      <c r="J567">
        <v>300</v>
      </c>
      <c r="K567" s="45">
        <v>300</v>
      </c>
      <c r="L567" s="45"/>
      <c r="M567" s="45"/>
      <c r="N567" s="30"/>
      <c r="O567" s="30"/>
      <c r="P567" s="29"/>
      <c r="Q567" s="29"/>
      <c r="R567" s="29"/>
    </row>
    <row r="568" spans="1:18" ht="15.75">
      <c r="A568" s="28" t="s">
        <v>2355</v>
      </c>
      <c r="B568" s="30">
        <v>2010</v>
      </c>
      <c r="C568" s="30" t="s">
        <v>1518</v>
      </c>
      <c r="D568" s="28" t="s">
        <v>1494</v>
      </c>
      <c r="E568" s="30" t="s">
        <v>1505</v>
      </c>
      <c r="F568" s="45">
        <v>300</v>
      </c>
      <c r="G568" s="45">
        <v>300</v>
      </c>
      <c r="H568" s="45">
        <v>300</v>
      </c>
      <c r="I568">
        <v>300</v>
      </c>
      <c r="J568">
        <v>300</v>
      </c>
      <c r="K568" s="45">
        <v>300</v>
      </c>
      <c r="L568" s="45"/>
      <c r="M568" s="45"/>
      <c r="N568" s="30"/>
      <c r="O568" s="30"/>
      <c r="P568" s="29"/>
      <c r="Q568" s="29"/>
      <c r="R568" s="29"/>
    </row>
    <row r="569" spans="1:18" ht="15.75">
      <c r="A569" s="28" t="s">
        <v>1776</v>
      </c>
      <c r="B569" s="30">
        <v>2010</v>
      </c>
      <c r="C569" s="30" t="s">
        <v>1518</v>
      </c>
      <c r="D569" s="28" t="s">
        <v>1494</v>
      </c>
      <c r="E569" s="30" t="s">
        <v>2129</v>
      </c>
      <c r="F569" s="45">
        <v>100</v>
      </c>
      <c r="G569" s="45">
        <v>100</v>
      </c>
      <c r="H569" s="45">
        <v>100</v>
      </c>
      <c r="I569">
        <v>100</v>
      </c>
      <c r="J569">
        <v>100</v>
      </c>
      <c r="K569" s="45">
        <v>100</v>
      </c>
      <c r="L569" s="45"/>
      <c r="M569" s="45"/>
      <c r="N569" s="30"/>
      <c r="O569" s="30"/>
      <c r="P569" s="29"/>
      <c r="Q569" s="29"/>
      <c r="R569" s="29"/>
    </row>
    <row r="570" spans="1:18" ht="15.75">
      <c r="A570" s="28" t="s">
        <v>2356</v>
      </c>
      <c r="B570" s="30">
        <v>2010</v>
      </c>
      <c r="C570" s="30" t="s">
        <v>1518</v>
      </c>
      <c r="D570" s="28" t="s">
        <v>1494</v>
      </c>
      <c r="E570" s="30" t="s">
        <v>1510</v>
      </c>
      <c r="F570" s="45">
        <v>100</v>
      </c>
      <c r="G570" s="45">
        <v>100</v>
      </c>
      <c r="H570" s="45">
        <v>100</v>
      </c>
      <c r="I570">
        <v>100</v>
      </c>
      <c r="J570">
        <v>100</v>
      </c>
      <c r="K570" s="45">
        <v>100</v>
      </c>
      <c r="L570" s="45"/>
      <c r="M570" s="45"/>
      <c r="N570" s="30"/>
      <c r="O570" s="30"/>
      <c r="P570" s="29"/>
      <c r="Q570" s="29"/>
      <c r="R570" s="29"/>
    </row>
    <row r="571" spans="1:18" ht="15.75">
      <c r="A571" s="28" t="s">
        <v>1777</v>
      </c>
      <c r="B571" s="30">
        <v>2010</v>
      </c>
      <c r="C571" s="30" t="s">
        <v>1518</v>
      </c>
      <c r="D571" s="28" t="s">
        <v>1494</v>
      </c>
      <c r="E571" s="30" t="s">
        <v>2130</v>
      </c>
      <c r="F571" s="45">
        <v>300</v>
      </c>
      <c r="G571" s="45">
        <v>300</v>
      </c>
      <c r="H571" s="45">
        <v>300</v>
      </c>
      <c r="I571">
        <v>300</v>
      </c>
      <c r="J571">
        <v>300</v>
      </c>
      <c r="K571" s="45">
        <v>300</v>
      </c>
      <c r="L571" s="45"/>
      <c r="M571" s="45"/>
      <c r="N571" s="30"/>
      <c r="O571" s="30"/>
      <c r="P571" s="29"/>
      <c r="Q571" s="29"/>
      <c r="R571" s="29"/>
    </row>
    <row r="572" spans="1:18" ht="15.75">
      <c r="A572" s="28" t="s">
        <v>2357</v>
      </c>
      <c r="B572" s="30">
        <v>2010</v>
      </c>
      <c r="C572" s="30" t="s">
        <v>1518</v>
      </c>
      <c r="D572" s="28" t="s">
        <v>1494</v>
      </c>
      <c r="E572" s="30" t="s">
        <v>1514</v>
      </c>
      <c r="F572" s="45">
        <v>200</v>
      </c>
      <c r="G572" s="45">
        <v>200</v>
      </c>
      <c r="H572" s="45">
        <v>200</v>
      </c>
      <c r="I572">
        <v>200</v>
      </c>
      <c r="J572">
        <v>200</v>
      </c>
      <c r="K572" s="45">
        <v>200</v>
      </c>
      <c r="L572" s="45"/>
      <c r="M572" s="45"/>
      <c r="N572" s="30"/>
      <c r="O572" s="30"/>
      <c r="P572" s="29"/>
      <c r="Q572" s="29"/>
      <c r="R572" s="29"/>
    </row>
    <row r="573" spans="1:18" ht="15.75">
      <c r="A573" s="28" t="s">
        <v>1778</v>
      </c>
      <c r="B573" s="30">
        <v>2010</v>
      </c>
      <c r="C573" s="30" t="s">
        <v>1518</v>
      </c>
      <c r="D573" s="28" t="s">
        <v>1494</v>
      </c>
      <c r="E573" s="30" t="s">
        <v>2131</v>
      </c>
      <c r="F573" s="45">
        <v>200</v>
      </c>
      <c r="G573" s="45">
        <v>200</v>
      </c>
      <c r="H573" s="45">
        <v>200</v>
      </c>
      <c r="I573">
        <v>200</v>
      </c>
      <c r="J573">
        <v>200</v>
      </c>
      <c r="K573" s="45">
        <v>200</v>
      </c>
      <c r="L573" s="45"/>
      <c r="M573" s="45"/>
      <c r="N573" s="30"/>
      <c r="O573" s="30"/>
      <c r="P573" s="29"/>
      <c r="Q573" s="29"/>
      <c r="R573" s="29"/>
    </row>
    <row r="574" spans="1:18" ht="15.75">
      <c r="A574" s="28" t="s">
        <v>2358</v>
      </c>
      <c r="B574" s="30">
        <v>2010</v>
      </c>
      <c r="C574" s="30" t="s">
        <v>1518</v>
      </c>
      <c r="D574" s="28" t="s">
        <v>1494</v>
      </c>
      <c r="E574" s="30" t="s">
        <v>1516</v>
      </c>
      <c r="F574" s="45">
        <v>1700</v>
      </c>
      <c r="G574" s="45">
        <v>1800</v>
      </c>
      <c r="H574" s="45">
        <v>1800</v>
      </c>
      <c r="I574" s="53">
        <v>1800</v>
      </c>
      <c r="J574" s="53">
        <v>1800</v>
      </c>
      <c r="K574" s="45">
        <v>1700</v>
      </c>
      <c r="L574" s="45"/>
      <c r="M574" s="45"/>
      <c r="N574" s="30"/>
      <c r="O574" s="30"/>
      <c r="P574" s="29"/>
      <c r="Q574" s="29"/>
      <c r="R574" s="29"/>
    </row>
    <row r="575" spans="1:18" ht="15.75">
      <c r="A575" s="28" t="s">
        <v>1779</v>
      </c>
      <c r="B575" s="30">
        <v>2010</v>
      </c>
      <c r="C575" s="30" t="s">
        <v>1518</v>
      </c>
      <c r="D575" s="28" t="s">
        <v>1494</v>
      </c>
      <c r="E575" s="30" t="s">
        <v>2132</v>
      </c>
      <c r="F575" s="45">
        <v>100</v>
      </c>
      <c r="G575" s="45">
        <v>100</v>
      </c>
      <c r="H575" s="45">
        <v>100</v>
      </c>
      <c r="I575">
        <v>100</v>
      </c>
      <c r="J575">
        <v>100</v>
      </c>
      <c r="K575" s="45">
        <v>100</v>
      </c>
      <c r="L575" s="45"/>
      <c r="M575" s="45"/>
      <c r="N575" s="30"/>
      <c r="O575" s="30"/>
      <c r="P575" s="34"/>
      <c r="Q575" s="34"/>
      <c r="R575" s="34"/>
    </row>
    <row r="576" spans="1:18" ht="15.75">
      <c r="A576" s="28" t="s">
        <v>1780</v>
      </c>
      <c r="B576" s="30">
        <v>2010</v>
      </c>
      <c r="C576" s="30" t="s">
        <v>1518</v>
      </c>
      <c r="D576" s="28" t="s">
        <v>1494</v>
      </c>
      <c r="E576" s="10" t="s">
        <v>2133</v>
      </c>
      <c r="F576" s="29">
        <v>0</v>
      </c>
      <c r="G576" s="29">
        <v>0</v>
      </c>
      <c r="H576" s="29">
        <v>0</v>
      </c>
      <c r="I576">
        <v>0</v>
      </c>
      <c r="J576">
        <v>0</v>
      </c>
      <c r="K576" s="45">
        <v>0</v>
      </c>
      <c r="L576" s="45"/>
      <c r="M576" s="45"/>
      <c r="N576" s="30"/>
      <c r="O576" s="30"/>
      <c r="P576" s="29"/>
      <c r="Q576" s="29"/>
      <c r="R576" s="29"/>
    </row>
    <row r="577" spans="1:18" ht="15.75">
      <c r="A577" s="28" t="s">
        <v>1781</v>
      </c>
      <c r="B577" s="30">
        <v>2010</v>
      </c>
      <c r="C577" s="30" t="s">
        <v>1518</v>
      </c>
      <c r="D577" s="28" t="s">
        <v>1494</v>
      </c>
      <c r="E577" s="30" t="s">
        <v>2134</v>
      </c>
      <c r="F577" s="45">
        <v>1600</v>
      </c>
      <c r="G577" s="45">
        <v>1700</v>
      </c>
      <c r="H577" s="45">
        <v>1700</v>
      </c>
      <c r="I577">
        <v>1700</v>
      </c>
      <c r="J577">
        <v>1700</v>
      </c>
      <c r="K577" s="45">
        <v>1600</v>
      </c>
      <c r="L577" s="45"/>
      <c r="M577" s="45"/>
      <c r="N577" s="30"/>
      <c r="O577" s="30"/>
      <c r="P577" s="29"/>
      <c r="Q577" s="29"/>
      <c r="R577" s="29"/>
    </row>
    <row r="578" spans="1:18" ht="12.75">
      <c r="A578" s="28" t="s">
        <v>2359</v>
      </c>
      <c r="B578" s="30">
        <v>2010</v>
      </c>
      <c r="C578" s="30" t="s">
        <v>1519</v>
      </c>
      <c r="D578" s="28" t="s">
        <v>2026</v>
      </c>
      <c r="E578" s="10" t="s">
        <v>1491</v>
      </c>
      <c r="F578" s="45">
        <v>18500</v>
      </c>
      <c r="G578" s="45">
        <v>18900</v>
      </c>
      <c r="H578" s="45">
        <v>18900</v>
      </c>
      <c r="I578" s="52">
        <v>19300</v>
      </c>
      <c r="J578" s="52">
        <v>18400</v>
      </c>
      <c r="K578" s="45">
        <v>18600</v>
      </c>
      <c r="L578" s="45"/>
      <c r="M578" s="45"/>
      <c r="N578" s="30"/>
      <c r="O578" s="30"/>
      <c r="P578" s="29"/>
      <c r="Q578" s="29"/>
      <c r="R578" s="29"/>
    </row>
    <row r="579" spans="1:18" ht="12.75" customHeight="1">
      <c r="A579" s="28" t="s">
        <v>2360</v>
      </c>
      <c r="B579" s="30">
        <v>2010</v>
      </c>
      <c r="C579" s="30" t="s">
        <v>1519</v>
      </c>
      <c r="D579" s="28" t="s">
        <v>2026</v>
      </c>
      <c r="E579" s="30" t="s">
        <v>1495</v>
      </c>
      <c r="F579" s="45">
        <v>13000</v>
      </c>
      <c r="G579" s="45">
        <v>13100</v>
      </c>
      <c r="H579" s="45">
        <v>13100</v>
      </c>
      <c r="I579" s="52">
        <v>13300</v>
      </c>
      <c r="J579" s="52">
        <v>13400</v>
      </c>
      <c r="K579" s="45">
        <v>13800</v>
      </c>
      <c r="L579" s="45"/>
      <c r="M579" s="45"/>
      <c r="N579" s="30"/>
      <c r="O579" s="30"/>
      <c r="P579" s="29"/>
      <c r="Q579" s="29"/>
      <c r="R579" s="29"/>
    </row>
    <row r="580" spans="1:18" ht="12.75">
      <c r="A580" s="28" t="s">
        <v>2361</v>
      </c>
      <c r="B580" s="30">
        <v>2010</v>
      </c>
      <c r="C580" s="30" t="s">
        <v>1519</v>
      </c>
      <c r="D580" s="28" t="s">
        <v>2026</v>
      </c>
      <c r="E580" s="30" t="s">
        <v>1498</v>
      </c>
      <c r="F580" s="45">
        <v>2500</v>
      </c>
      <c r="G580" s="45">
        <v>2500</v>
      </c>
      <c r="H580" s="45">
        <v>2500</v>
      </c>
      <c r="I580" s="52">
        <v>2600</v>
      </c>
      <c r="J580" s="52">
        <v>2600</v>
      </c>
      <c r="K580" s="29">
        <v>2800</v>
      </c>
      <c r="L580" s="29"/>
      <c r="M580" s="29"/>
      <c r="N580" s="29"/>
      <c r="O580" s="29"/>
      <c r="P580" s="29"/>
      <c r="Q580" s="29"/>
      <c r="R580" s="29"/>
    </row>
    <row r="581" spans="1:18" ht="12.75">
      <c r="A581" s="28" t="s">
        <v>1782</v>
      </c>
      <c r="B581" s="30">
        <v>2010</v>
      </c>
      <c r="C581" s="30" t="s">
        <v>1519</v>
      </c>
      <c r="D581" s="28" t="s">
        <v>2026</v>
      </c>
      <c r="E581" s="30" t="s">
        <v>2127</v>
      </c>
      <c r="F581" s="45">
        <v>16000</v>
      </c>
      <c r="G581" s="45">
        <v>16400</v>
      </c>
      <c r="H581" s="45">
        <v>16400</v>
      </c>
      <c r="I581" s="52">
        <v>16700</v>
      </c>
      <c r="J581" s="52">
        <v>15800</v>
      </c>
      <c r="K581" s="45">
        <v>15800</v>
      </c>
      <c r="L581" s="45"/>
      <c r="M581" s="45"/>
      <c r="N581" s="30"/>
      <c r="O581" s="30"/>
      <c r="P581" s="29"/>
      <c r="Q581" s="29"/>
      <c r="R581" s="29"/>
    </row>
    <row r="582" spans="1:18" ht="15.75">
      <c r="A582" s="28" t="s">
        <v>1783</v>
      </c>
      <c r="B582" s="30">
        <v>2010</v>
      </c>
      <c r="C582" s="30" t="s">
        <v>1519</v>
      </c>
      <c r="D582" s="28" t="s">
        <v>2026</v>
      </c>
      <c r="E582" s="30" t="s">
        <v>2128</v>
      </c>
      <c r="F582" s="45">
        <v>500</v>
      </c>
      <c r="G582" s="45">
        <v>500</v>
      </c>
      <c r="H582" s="45">
        <v>500</v>
      </c>
      <c r="I582">
        <v>600</v>
      </c>
      <c r="J582">
        <v>600</v>
      </c>
      <c r="K582" s="45">
        <v>700</v>
      </c>
      <c r="L582" s="45"/>
      <c r="M582" s="45"/>
      <c r="N582" s="30"/>
      <c r="O582" s="30"/>
      <c r="P582" s="29"/>
      <c r="Q582" s="29"/>
      <c r="R582" s="29"/>
    </row>
    <row r="583" spans="1:18" ht="15.75">
      <c r="A583" s="28" t="s">
        <v>2362</v>
      </c>
      <c r="B583" s="28">
        <v>2010</v>
      </c>
      <c r="C583" s="28" t="s">
        <v>1519</v>
      </c>
      <c r="D583" s="28" t="s">
        <v>2026</v>
      </c>
      <c r="E583" s="30" t="s">
        <v>1502</v>
      </c>
      <c r="F583" s="45">
        <v>2000</v>
      </c>
      <c r="G583" s="45">
        <v>2000</v>
      </c>
      <c r="H583" s="45">
        <v>2000</v>
      </c>
      <c r="I583">
        <v>2000</v>
      </c>
      <c r="J583">
        <v>2000</v>
      </c>
      <c r="K583" s="45">
        <v>2100</v>
      </c>
      <c r="L583" s="45"/>
      <c r="M583" s="45"/>
      <c r="N583" s="30"/>
      <c r="O583" s="30"/>
      <c r="P583" s="29"/>
      <c r="Q583" s="29"/>
      <c r="R583" s="29"/>
    </row>
    <row r="584" spans="1:18" ht="15.75">
      <c r="A584" s="28" t="s">
        <v>2363</v>
      </c>
      <c r="B584" s="30">
        <v>2010</v>
      </c>
      <c r="C584" s="30" t="s">
        <v>1519</v>
      </c>
      <c r="D584" s="28" t="s">
        <v>2026</v>
      </c>
      <c r="E584" s="30" t="s">
        <v>1505</v>
      </c>
      <c r="F584" s="45">
        <v>2900</v>
      </c>
      <c r="G584" s="45">
        <v>2900</v>
      </c>
      <c r="H584" s="45">
        <v>2900</v>
      </c>
      <c r="I584">
        <v>3000</v>
      </c>
      <c r="J584">
        <v>3000</v>
      </c>
      <c r="K584" s="45">
        <v>3000</v>
      </c>
      <c r="L584" s="45"/>
      <c r="M584" s="45"/>
      <c r="N584" s="30"/>
      <c r="O584" s="30"/>
      <c r="P584" s="29"/>
      <c r="Q584" s="29"/>
      <c r="R584" s="29"/>
    </row>
    <row r="585" spans="1:18" ht="15.75">
      <c r="A585" s="28" t="s">
        <v>1784</v>
      </c>
      <c r="B585" s="30">
        <v>2010</v>
      </c>
      <c r="C585" s="30" t="s">
        <v>1519</v>
      </c>
      <c r="D585" s="28" t="s">
        <v>2026</v>
      </c>
      <c r="E585" s="30" t="s">
        <v>2129</v>
      </c>
      <c r="F585" s="45">
        <v>500</v>
      </c>
      <c r="G585" s="45">
        <v>500</v>
      </c>
      <c r="H585" s="45">
        <v>500</v>
      </c>
      <c r="I585">
        <v>500</v>
      </c>
      <c r="J585">
        <v>500</v>
      </c>
      <c r="K585" s="45">
        <v>500</v>
      </c>
      <c r="L585" s="45"/>
      <c r="M585" s="45"/>
      <c r="N585" s="30"/>
      <c r="O585" s="30"/>
      <c r="P585" s="29"/>
      <c r="Q585" s="29"/>
      <c r="R585" s="29"/>
    </row>
    <row r="586" spans="1:18" ht="15.75">
      <c r="A586" s="28" t="s">
        <v>2364</v>
      </c>
      <c r="B586" s="30">
        <v>2010</v>
      </c>
      <c r="C586" s="30" t="s">
        <v>1519</v>
      </c>
      <c r="D586" s="28" t="s">
        <v>2026</v>
      </c>
      <c r="E586" s="30" t="s">
        <v>1510</v>
      </c>
      <c r="F586" s="45">
        <v>900</v>
      </c>
      <c r="G586" s="45">
        <v>900</v>
      </c>
      <c r="H586" s="45">
        <v>900</v>
      </c>
      <c r="I586">
        <v>900</v>
      </c>
      <c r="J586">
        <v>900</v>
      </c>
      <c r="K586" s="45">
        <v>900</v>
      </c>
      <c r="L586" s="45"/>
      <c r="M586" s="45"/>
      <c r="N586" s="30"/>
      <c r="O586" s="30"/>
      <c r="P586" s="29"/>
      <c r="Q586" s="29"/>
      <c r="R586" s="29"/>
    </row>
    <row r="587" spans="1:18" ht="15.75">
      <c r="A587" s="28" t="s">
        <v>1785</v>
      </c>
      <c r="B587" s="30">
        <v>2010</v>
      </c>
      <c r="C587" s="30" t="s">
        <v>1519</v>
      </c>
      <c r="D587" s="28" t="s">
        <v>2026</v>
      </c>
      <c r="E587" s="30" t="s">
        <v>2130</v>
      </c>
      <c r="F587" s="45">
        <v>2600</v>
      </c>
      <c r="G587" s="45">
        <v>2600</v>
      </c>
      <c r="H587" s="45">
        <v>2600</v>
      </c>
      <c r="I587">
        <v>2600</v>
      </c>
      <c r="J587">
        <v>2600</v>
      </c>
      <c r="K587" s="45">
        <v>2600</v>
      </c>
      <c r="L587" s="45"/>
      <c r="M587" s="45"/>
      <c r="N587" s="30"/>
      <c r="O587" s="30"/>
      <c r="P587" s="29"/>
      <c r="Q587" s="29"/>
      <c r="R587" s="29"/>
    </row>
    <row r="588" spans="1:18" ht="15.75">
      <c r="A588" s="28" t="s">
        <v>2365</v>
      </c>
      <c r="B588" s="30">
        <v>2010</v>
      </c>
      <c r="C588" s="30" t="s">
        <v>1519</v>
      </c>
      <c r="D588" s="28" t="s">
        <v>2026</v>
      </c>
      <c r="E588" s="30" t="s">
        <v>1514</v>
      </c>
      <c r="F588" s="45">
        <v>1300</v>
      </c>
      <c r="G588" s="45">
        <v>1300</v>
      </c>
      <c r="H588" s="45">
        <v>1300</v>
      </c>
      <c r="I588">
        <v>1300</v>
      </c>
      <c r="J588">
        <v>1400</v>
      </c>
      <c r="K588" s="45">
        <v>1500</v>
      </c>
      <c r="L588" s="45"/>
      <c r="M588" s="45"/>
      <c r="N588" s="30"/>
      <c r="O588" s="30"/>
      <c r="P588" s="34"/>
      <c r="Q588" s="34"/>
      <c r="R588" s="34"/>
    </row>
    <row r="589" spans="1:18" ht="15.75">
      <c r="A589" s="28" t="s">
        <v>1786</v>
      </c>
      <c r="B589" s="30">
        <v>2010</v>
      </c>
      <c r="C589" s="30" t="s">
        <v>1519</v>
      </c>
      <c r="D589" s="28" t="s">
        <v>2026</v>
      </c>
      <c r="E589" s="30" t="s">
        <v>2131</v>
      </c>
      <c r="F589" s="45">
        <v>2300</v>
      </c>
      <c r="G589" s="45">
        <v>2400</v>
      </c>
      <c r="H589" s="45">
        <v>2400</v>
      </c>
      <c r="I589">
        <v>2400</v>
      </c>
      <c r="J589">
        <v>2400</v>
      </c>
      <c r="K589" s="45">
        <v>2500</v>
      </c>
      <c r="L589" s="45"/>
      <c r="M589" s="45"/>
      <c r="N589" s="30"/>
      <c r="O589" s="30"/>
      <c r="P589" s="29"/>
      <c r="Q589" s="29"/>
      <c r="R589" s="29"/>
    </row>
    <row r="590" spans="1:18" ht="15.75">
      <c r="A590" s="28" t="s">
        <v>2366</v>
      </c>
      <c r="B590" s="30">
        <v>2010</v>
      </c>
      <c r="C590" s="30" t="s">
        <v>1519</v>
      </c>
      <c r="D590" s="28" t="s">
        <v>2026</v>
      </c>
      <c r="E590" s="30" t="s">
        <v>1516</v>
      </c>
      <c r="F590" s="45">
        <v>5500</v>
      </c>
      <c r="G590" s="45">
        <v>5800</v>
      </c>
      <c r="H590" s="45">
        <v>5800</v>
      </c>
      <c r="I590" s="53">
        <v>6000</v>
      </c>
      <c r="J590" s="53">
        <v>5000</v>
      </c>
      <c r="K590" s="45">
        <v>4800</v>
      </c>
      <c r="L590" s="45"/>
      <c r="M590" s="45"/>
      <c r="N590" s="30"/>
      <c r="O590" s="30"/>
      <c r="P590" s="29"/>
      <c r="Q590" s="29"/>
      <c r="R590" s="29"/>
    </row>
    <row r="591" spans="1:18" ht="15.75">
      <c r="A591" s="28" t="s">
        <v>1787</v>
      </c>
      <c r="B591" s="30">
        <v>2010</v>
      </c>
      <c r="C591" s="30" t="s">
        <v>1519</v>
      </c>
      <c r="D591" s="28" t="s">
        <v>2026</v>
      </c>
      <c r="E591" s="30" t="s">
        <v>2132</v>
      </c>
      <c r="F591" s="45">
        <v>200</v>
      </c>
      <c r="G591" s="45">
        <v>200</v>
      </c>
      <c r="H591" s="45">
        <v>200</v>
      </c>
      <c r="I591">
        <v>200</v>
      </c>
      <c r="J591">
        <v>200</v>
      </c>
      <c r="K591" s="45">
        <v>200</v>
      </c>
      <c r="L591" s="45"/>
      <c r="M591" s="45"/>
      <c r="N591" s="30"/>
      <c r="O591" s="30"/>
      <c r="P591" s="29"/>
      <c r="Q591" s="29"/>
      <c r="R591" s="29"/>
    </row>
    <row r="592" spans="1:18" ht="15.75">
      <c r="A592" s="28" t="s">
        <v>1788</v>
      </c>
      <c r="B592" s="30">
        <v>2010</v>
      </c>
      <c r="C592" s="30" t="s">
        <v>1519</v>
      </c>
      <c r="D592" s="28" t="s">
        <v>2026</v>
      </c>
      <c r="E592" s="10" t="s">
        <v>2133</v>
      </c>
      <c r="F592" s="29">
        <v>2400</v>
      </c>
      <c r="G592" s="29">
        <v>2600</v>
      </c>
      <c r="H592" s="29">
        <v>2600</v>
      </c>
      <c r="I592">
        <v>2700</v>
      </c>
      <c r="J592">
        <v>1700</v>
      </c>
      <c r="K592" s="45">
        <v>1600</v>
      </c>
      <c r="L592" s="45"/>
      <c r="M592" s="45"/>
      <c r="N592" s="30"/>
      <c r="O592" s="30"/>
      <c r="P592" s="29"/>
      <c r="Q592" s="29"/>
      <c r="R592" s="29"/>
    </row>
    <row r="593" spans="1:18" ht="15.75">
      <c r="A593" s="28" t="s">
        <v>1789</v>
      </c>
      <c r="B593" s="30">
        <v>2010</v>
      </c>
      <c r="C593" s="30" t="s">
        <v>1519</v>
      </c>
      <c r="D593" s="28" t="s">
        <v>2026</v>
      </c>
      <c r="E593" s="30" t="s">
        <v>2134</v>
      </c>
      <c r="F593" s="45">
        <v>2900</v>
      </c>
      <c r="G593" s="45">
        <v>3000</v>
      </c>
      <c r="H593" s="45">
        <v>3000</v>
      </c>
      <c r="I593">
        <v>3100</v>
      </c>
      <c r="J593">
        <v>3100</v>
      </c>
      <c r="K593" s="45">
        <v>3000</v>
      </c>
      <c r="L593" s="45"/>
      <c r="M593" s="45"/>
      <c r="N593" s="30"/>
      <c r="O593" s="30"/>
      <c r="P593" s="29"/>
      <c r="Q593" s="29"/>
      <c r="R593" s="29"/>
    </row>
    <row r="594" spans="1:18" ht="12.75">
      <c r="A594" s="28" t="s">
        <v>2367</v>
      </c>
      <c r="B594" s="30">
        <v>2010</v>
      </c>
      <c r="C594" s="30" t="s">
        <v>1520</v>
      </c>
      <c r="D594" s="28" t="s">
        <v>2026</v>
      </c>
      <c r="E594" s="10" t="s">
        <v>1491</v>
      </c>
      <c r="F594" s="45">
        <v>14500</v>
      </c>
      <c r="G594" s="45">
        <v>14500</v>
      </c>
      <c r="H594" s="45">
        <v>14700</v>
      </c>
      <c r="I594" s="52">
        <v>14900</v>
      </c>
      <c r="J594" s="52">
        <v>15000</v>
      </c>
      <c r="K594" s="45">
        <v>15300</v>
      </c>
      <c r="L594" s="45"/>
      <c r="M594" s="45"/>
      <c r="N594" s="30"/>
      <c r="O594" s="30"/>
      <c r="P594" s="29"/>
      <c r="Q594" s="29"/>
      <c r="R594" s="29"/>
    </row>
    <row r="595" spans="1:18" ht="12.75">
      <c r="A595" s="28" t="s">
        <v>2368</v>
      </c>
      <c r="B595" s="30">
        <v>2010</v>
      </c>
      <c r="C595" s="30" t="s">
        <v>1520</v>
      </c>
      <c r="D595" s="28" t="s">
        <v>2026</v>
      </c>
      <c r="E595" s="30" t="s">
        <v>1495</v>
      </c>
      <c r="F595" s="45">
        <v>12300</v>
      </c>
      <c r="G595" s="45">
        <v>12300</v>
      </c>
      <c r="H595" s="45">
        <v>12500</v>
      </c>
      <c r="I595" s="52">
        <v>12600</v>
      </c>
      <c r="J595" s="52">
        <v>12700</v>
      </c>
      <c r="K595" s="45">
        <v>13000</v>
      </c>
      <c r="L595" s="45"/>
      <c r="M595" s="45"/>
      <c r="N595" s="30"/>
      <c r="O595" s="30"/>
      <c r="P595" s="29"/>
      <c r="Q595" s="29"/>
      <c r="R595" s="29"/>
    </row>
    <row r="596" spans="1:18" ht="12.75">
      <c r="A596" s="28" t="s">
        <v>2369</v>
      </c>
      <c r="B596" s="30">
        <v>2010</v>
      </c>
      <c r="C596" s="30" t="s">
        <v>1520</v>
      </c>
      <c r="D596" s="28" t="s">
        <v>2026</v>
      </c>
      <c r="E596" s="30" t="s">
        <v>1498</v>
      </c>
      <c r="F596" s="45">
        <v>3000</v>
      </c>
      <c r="G596" s="45">
        <v>3000</v>
      </c>
      <c r="H596" s="45">
        <v>3100</v>
      </c>
      <c r="I596" s="52">
        <v>3100</v>
      </c>
      <c r="J596" s="52">
        <v>3100</v>
      </c>
      <c r="K596" s="29">
        <v>3200</v>
      </c>
      <c r="L596" s="29"/>
      <c r="M596" s="29"/>
      <c r="N596" s="29"/>
      <c r="O596" s="29"/>
      <c r="P596" s="29"/>
      <c r="Q596" s="29"/>
      <c r="R596" s="29"/>
    </row>
    <row r="597" spans="1:18" ht="12.75">
      <c r="A597" s="28" t="s">
        <v>1790</v>
      </c>
      <c r="B597" s="30">
        <v>2010</v>
      </c>
      <c r="C597" s="30" t="s">
        <v>1520</v>
      </c>
      <c r="D597" s="28" t="s">
        <v>2026</v>
      </c>
      <c r="E597" s="30" t="s">
        <v>2127</v>
      </c>
      <c r="F597" s="45">
        <v>11500</v>
      </c>
      <c r="G597" s="45">
        <v>11500</v>
      </c>
      <c r="H597" s="45">
        <v>11600</v>
      </c>
      <c r="I597" s="52">
        <v>11800</v>
      </c>
      <c r="J597" s="52">
        <v>11900</v>
      </c>
      <c r="K597" s="45">
        <v>12100</v>
      </c>
      <c r="L597" s="45"/>
      <c r="M597" s="45"/>
      <c r="N597" s="30"/>
      <c r="O597" s="30"/>
      <c r="P597" s="29"/>
      <c r="Q597" s="29"/>
      <c r="R597" s="29"/>
    </row>
    <row r="598" spans="1:18" ht="15.75">
      <c r="A598" s="28" t="s">
        <v>1791</v>
      </c>
      <c r="B598" s="30">
        <v>2010</v>
      </c>
      <c r="C598" s="30" t="s">
        <v>1520</v>
      </c>
      <c r="D598" s="28" t="s">
        <v>2026</v>
      </c>
      <c r="E598" s="30" t="s">
        <v>2128</v>
      </c>
      <c r="F598" s="45">
        <v>300</v>
      </c>
      <c r="G598" s="45">
        <v>300</v>
      </c>
      <c r="H598" s="45">
        <v>400</v>
      </c>
      <c r="I598">
        <v>400</v>
      </c>
      <c r="J598">
        <v>400</v>
      </c>
      <c r="K598" s="45">
        <v>400</v>
      </c>
      <c r="L598" s="45"/>
      <c r="M598" s="45"/>
      <c r="N598" s="30"/>
      <c r="O598" s="30"/>
      <c r="P598" s="29"/>
      <c r="Q598" s="29"/>
      <c r="R598" s="29"/>
    </row>
    <row r="599" spans="1:18" ht="15.75">
      <c r="A599" s="28" t="s">
        <v>2370</v>
      </c>
      <c r="B599" s="28">
        <v>2010</v>
      </c>
      <c r="C599" s="28" t="s">
        <v>1520</v>
      </c>
      <c r="D599" s="28" t="s">
        <v>2026</v>
      </c>
      <c r="E599" s="30" t="s">
        <v>1502</v>
      </c>
      <c r="F599" s="45">
        <v>2700</v>
      </c>
      <c r="G599" s="45">
        <v>2700</v>
      </c>
      <c r="H599" s="45">
        <v>2700</v>
      </c>
      <c r="I599">
        <v>2700</v>
      </c>
      <c r="J599">
        <v>2700</v>
      </c>
      <c r="K599" s="45">
        <v>2800</v>
      </c>
      <c r="L599" s="45"/>
      <c r="M599" s="45"/>
      <c r="N599" s="30"/>
      <c r="O599" s="30"/>
      <c r="P599" s="29"/>
      <c r="Q599" s="29"/>
      <c r="R599" s="29"/>
    </row>
    <row r="600" spans="1:18" ht="15.75">
      <c r="A600" s="28" t="s">
        <v>2371</v>
      </c>
      <c r="B600" s="30">
        <v>2010</v>
      </c>
      <c r="C600" s="30" t="s">
        <v>1520</v>
      </c>
      <c r="D600" s="28" t="s">
        <v>2026</v>
      </c>
      <c r="E600" s="30" t="s">
        <v>1505</v>
      </c>
      <c r="F600" s="45">
        <v>3000</v>
      </c>
      <c r="G600" s="45">
        <v>3000</v>
      </c>
      <c r="H600" s="45">
        <v>3000</v>
      </c>
      <c r="I600">
        <v>3000</v>
      </c>
      <c r="J600">
        <v>3000</v>
      </c>
      <c r="K600" s="45">
        <v>3100</v>
      </c>
      <c r="L600" s="45"/>
      <c r="M600" s="45"/>
      <c r="N600" s="30"/>
      <c r="O600" s="30"/>
      <c r="P600" s="29"/>
      <c r="Q600" s="29"/>
      <c r="R600" s="29"/>
    </row>
    <row r="601" spans="1:18" ht="15.75">
      <c r="A601" s="28" t="s">
        <v>1792</v>
      </c>
      <c r="B601" s="30">
        <v>2010</v>
      </c>
      <c r="C601" s="30" t="s">
        <v>1520</v>
      </c>
      <c r="D601" s="28" t="s">
        <v>2026</v>
      </c>
      <c r="E601" s="30" t="s">
        <v>2129</v>
      </c>
      <c r="F601" s="45">
        <v>300</v>
      </c>
      <c r="G601" s="45">
        <v>300</v>
      </c>
      <c r="H601" s="45">
        <v>300</v>
      </c>
      <c r="I601">
        <v>300</v>
      </c>
      <c r="J601">
        <v>300</v>
      </c>
      <c r="K601" s="45">
        <v>300</v>
      </c>
      <c r="L601" s="45"/>
      <c r="M601" s="45"/>
      <c r="N601" s="30"/>
      <c r="O601" s="30"/>
      <c r="P601" s="29"/>
      <c r="Q601" s="29"/>
      <c r="R601" s="29"/>
    </row>
    <row r="602" spans="1:18" ht="15.75">
      <c r="A602" s="28" t="s">
        <v>2372</v>
      </c>
      <c r="B602" s="30">
        <v>2010</v>
      </c>
      <c r="C602" s="30" t="s">
        <v>1520</v>
      </c>
      <c r="D602" s="28" t="s">
        <v>2026</v>
      </c>
      <c r="E602" s="30" t="s">
        <v>1510</v>
      </c>
      <c r="F602" s="45">
        <v>400</v>
      </c>
      <c r="G602" s="45">
        <v>400</v>
      </c>
      <c r="H602" s="45">
        <v>400</v>
      </c>
      <c r="I602">
        <v>400</v>
      </c>
      <c r="J602">
        <v>400</v>
      </c>
      <c r="K602" s="45">
        <v>400</v>
      </c>
      <c r="L602" s="45"/>
      <c r="M602" s="45"/>
      <c r="N602" s="30"/>
      <c r="O602" s="30"/>
      <c r="P602" s="29"/>
      <c r="Q602" s="29"/>
      <c r="R602" s="29"/>
    </row>
    <row r="603" spans="1:18" ht="15.75">
      <c r="A603" s="28" t="s">
        <v>1793</v>
      </c>
      <c r="B603" s="30">
        <v>2010</v>
      </c>
      <c r="C603" s="30" t="s">
        <v>1520</v>
      </c>
      <c r="D603" s="28" t="s">
        <v>2026</v>
      </c>
      <c r="E603" s="30" t="s">
        <v>2130</v>
      </c>
      <c r="F603" s="45">
        <v>2100</v>
      </c>
      <c r="G603" s="45">
        <v>2200</v>
      </c>
      <c r="H603" s="45">
        <v>2200</v>
      </c>
      <c r="I603">
        <v>2200</v>
      </c>
      <c r="J603">
        <v>2200</v>
      </c>
      <c r="K603" s="45">
        <v>2200</v>
      </c>
      <c r="L603" s="45"/>
      <c r="M603" s="45"/>
      <c r="N603" s="30"/>
      <c r="O603" s="30"/>
      <c r="P603" s="29"/>
      <c r="Q603" s="29"/>
      <c r="R603" s="29"/>
    </row>
    <row r="604" spans="1:18" ht="15.75">
      <c r="A604" s="28" t="s">
        <v>2373</v>
      </c>
      <c r="B604" s="30">
        <v>2010</v>
      </c>
      <c r="C604" s="30" t="s">
        <v>1520</v>
      </c>
      <c r="D604" s="28" t="s">
        <v>2026</v>
      </c>
      <c r="E604" s="30" t="s">
        <v>1514</v>
      </c>
      <c r="F604" s="45">
        <v>1000</v>
      </c>
      <c r="G604" s="45">
        <v>900</v>
      </c>
      <c r="H604" s="45">
        <v>1000</v>
      </c>
      <c r="I604">
        <v>1000</v>
      </c>
      <c r="J604">
        <v>1100</v>
      </c>
      <c r="K604" s="45">
        <v>1200</v>
      </c>
      <c r="L604" s="45"/>
      <c r="M604" s="45"/>
      <c r="N604" s="30"/>
      <c r="O604" s="30"/>
      <c r="P604" s="29"/>
      <c r="Q604" s="29"/>
      <c r="R604" s="29"/>
    </row>
    <row r="605" spans="1:18" ht="15.75">
      <c r="A605" s="28" t="s">
        <v>1794</v>
      </c>
      <c r="B605" s="30">
        <v>2010</v>
      </c>
      <c r="C605" s="30" t="s">
        <v>1520</v>
      </c>
      <c r="D605" s="28" t="s">
        <v>2026</v>
      </c>
      <c r="E605" s="30" t="s">
        <v>2131</v>
      </c>
      <c r="F605" s="45">
        <v>2500</v>
      </c>
      <c r="G605" s="45">
        <v>2500</v>
      </c>
      <c r="H605" s="45">
        <v>2500</v>
      </c>
      <c r="I605">
        <v>2600</v>
      </c>
      <c r="J605">
        <v>2600</v>
      </c>
      <c r="K605" s="45">
        <v>2600</v>
      </c>
      <c r="L605" s="45"/>
      <c r="M605" s="45"/>
      <c r="N605" s="30"/>
      <c r="O605" s="30"/>
      <c r="P605" s="29"/>
      <c r="Q605" s="29"/>
      <c r="R605" s="29"/>
    </row>
    <row r="606" spans="1:18" ht="15.75">
      <c r="A606" s="28" t="s">
        <v>2374</v>
      </c>
      <c r="B606" s="30">
        <v>2010</v>
      </c>
      <c r="C606" s="30" t="s">
        <v>1520</v>
      </c>
      <c r="D606" s="28" t="s">
        <v>2026</v>
      </c>
      <c r="E606" s="30" t="s">
        <v>1516</v>
      </c>
      <c r="F606" s="45">
        <v>2200</v>
      </c>
      <c r="G606" s="45">
        <v>2200</v>
      </c>
      <c r="H606" s="45">
        <v>2200</v>
      </c>
      <c r="I606" s="53">
        <v>2300</v>
      </c>
      <c r="J606" s="53">
        <v>2300</v>
      </c>
      <c r="K606" s="45">
        <v>2300</v>
      </c>
      <c r="L606" s="45"/>
      <c r="M606" s="45"/>
      <c r="N606" s="30"/>
      <c r="O606" s="30"/>
      <c r="P606" s="29"/>
      <c r="Q606" s="29"/>
      <c r="R606" s="29"/>
    </row>
    <row r="607" spans="1:18" ht="15.75">
      <c r="A607" s="28" t="s">
        <v>1795</v>
      </c>
      <c r="B607" s="30">
        <v>2010</v>
      </c>
      <c r="C607" s="30" t="s">
        <v>1520</v>
      </c>
      <c r="D607" s="28" t="s">
        <v>2026</v>
      </c>
      <c r="E607" s="30" t="s">
        <v>2132</v>
      </c>
      <c r="F607" s="45">
        <v>100</v>
      </c>
      <c r="G607" s="45">
        <v>100</v>
      </c>
      <c r="H607" s="45">
        <v>100</v>
      </c>
      <c r="I607">
        <v>100</v>
      </c>
      <c r="J607">
        <v>100</v>
      </c>
      <c r="K607" s="45">
        <v>100</v>
      </c>
      <c r="L607" s="45"/>
      <c r="M607" s="45"/>
      <c r="N607" s="30"/>
      <c r="O607" s="30"/>
      <c r="P607" s="29"/>
      <c r="Q607" s="29"/>
      <c r="R607" s="29"/>
    </row>
    <row r="608" spans="1:18" ht="15.75">
      <c r="A608" s="28" t="s">
        <v>1796</v>
      </c>
      <c r="B608" s="30">
        <v>2010</v>
      </c>
      <c r="C608" s="30" t="s">
        <v>1520</v>
      </c>
      <c r="D608" s="28" t="s">
        <v>2026</v>
      </c>
      <c r="E608" s="10" t="s">
        <v>2133</v>
      </c>
      <c r="F608" s="29">
        <v>0</v>
      </c>
      <c r="G608" s="29">
        <v>0</v>
      </c>
      <c r="H608" s="29">
        <v>0</v>
      </c>
      <c r="I608">
        <v>0</v>
      </c>
      <c r="J608">
        <v>0</v>
      </c>
      <c r="K608" s="45">
        <v>0</v>
      </c>
      <c r="L608" s="45"/>
      <c r="M608" s="45"/>
      <c r="N608" s="30"/>
      <c r="O608" s="30"/>
      <c r="P608" s="29"/>
      <c r="Q608" s="29"/>
      <c r="R608" s="29"/>
    </row>
    <row r="609" spans="1:18" ht="15.75">
      <c r="A609" s="28" t="s">
        <v>1797</v>
      </c>
      <c r="B609" s="30">
        <v>2010</v>
      </c>
      <c r="C609" s="30" t="s">
        <v>1520</v>
      </c>
      <c r="D609" s="28" t="s">
        <v>2026</v>
      </c>
      <c r="E609" s="30" t="s">
        <v>2134</v>
      </c>
      <c r="F609" s="45">
        <v>2100</v>
      </c>
      <c r="G609" s="45">
        <v>2100</v>
      </c>
      <c r="H609" s="45">
        <v>2100</v>
      </c>
      <c r="I609">
        <v>2200</v>
      </c>
      <c r="J609">
        <v>2200</v>
      </c>
      <c r="K609" s="45">
        <v>2200</v>
      </c>
      <c r="L609" s="45"/>
      <c r="M609" s="45"/>
      <c r="N609" s="30"/>
      <c r="O609" s="30"/>
      <c r="P609" s="34"/>
      <c r="Q609" s="34"/>
      <c r="R609" s="34"/>
    </row>
    <row r="610" spans="1:18" ht="12.75">
      <c r="A610" s="28" t="s">
        <v>2375</v>
      </c>
      <c r="B610" s="30">
        <v>2010</v>
      </c>
      <c r="C610" s="30" t="s">
        <v>1521</v>
      </c>
      <c r="D610" s="28" t="s">
        <v>1492</v>
      </c>
      <c r="E610" s="10" t="s">
        <v>1491</v>
      </c>
      <c r="F610" s="45">
        <v>6700</v>
      </c>
      <c r="G610" s="45">
        <v>6700</v>
      </c>
      <c r="H610" s="45">
        <v>6700</v>
      </c>
      <c r="I610" s="52">
        <v>6900</v>
      </c>
      <c r="J610" s="52">
        <v>7100</v>
      </c>
      <c r="K610" s="45">
        <v>7200</v>
      </c>
      <c r="L610" s="45"/>
      <c r="M610" s="45"/>
      <c r="N610" s="30"/>
      <c r="O610" s="30"/>
      <c r="P610" s="29"/>
      <c r="Q610" s="29"/>
      <c r="R610" s="29"/>
    </row>
    <row r="611" spans="1:18" ht="12.75">
      <c r="A611" s="28" t="s">
        <v>2376</v>
      </c>
      <c r="B611" s="30">
        <v>2010</v>
      </c>
      <c r="C611" s="30" t="s">
        <v>1521</v>
      </c>
      <c r="D611" s="28" t="s">
        <v>1492</v>
      </c>
      <c r="E611" s="30" t="s">
        <v>1495</v>
      </c>
      <c r="F611" s="45">
        <v>5500</v>
      </c>
      <c r="G611" s="45">
        <v>5500</v>
      </c>
      <c r="H611" s="45">
        <v>5500</v>
      </c>
      <c r="I611" s="52">
        <v>5700</v>
      </c>
      <c r="J611" s="52">
        <v>5900</v>
      </c>
      <c r="K611" s="45">
        <v>6000</v>
      </c>
      <c r="L611" s="45"/>
      <c r="M611" s="45"/>
      <c r="N611" s="30"/>
      <c r="O611" s="30"/>
      <c r="P611" s="29"/>
      <c r="Q611" s="29"/>
      <c r="R611" s="29"/>
    </row>
    <row r="612" spans="1:18" ht="12.75">
      <c r="A612" s="28" t="s">
        <v>2377</v>
      </c>
      <c r="B612" s="30">
        <v>2010</v>
      </c>
      <c r="C612" s="30" t="s">
        <v>1521</v>
      </c>
      <c r="D612" s="28" t="s">
        <v>1492</v>
      </c>
      <c r="E612" s="30" t="s">
        <v>1498</v>
      </c>
      <c r="F612" s="45">
        <v>1500</v>
      </c>
      <c r="G612" s="45">
        <v>1500</v>
      </c>
      <c r="H612" s="45">
        <v>1500</v>
      </c>
      <c r="I612" s="52">
        <v>1600</v>
      </c>
      <c r="J612" s="52">
        <v>1700</v>
      </c>
      <c r="K612" s="29">
        <v>1700</v>
      </c>
      <c r="L612" s="29"/>
      <c r="M612" s="29"/>
      <c r="N612" s="29"/>
      <c r="O612" s="29"/>
      <c r="P612" s="29"/>
      <c r="Q612" s="29"/>
      <c r="R612" s="29"/>
    </row>
    <row r="613" spans="1:18" ht="12.75">
      <c r="A613" s="28" t="s">
        <v>1798</v>
      </c>
      <c r="B613" s="30">
        <v>2010</v>
      </c>
      <c r="C613" s="30" t="s">
        <v>1521</v>
      </c>
      <c r="D613" s="28" t="s">
        <v>1492</v>
      </c>
      <c r="E613" s="30" t="s">
        <v>2127</v>
      </c>
      <c r="F613" s="45">
        <v>5200</v>
      </c>
      <c r="G613" s="45">
        <v>5200</v>
      </c>
      <c r="H613" s="45">
        <v>5200</v>
      </c>
      <c r="I613" s="52">
        <v>5300</v>
      </c>
      <c r="J613" s="52">
        <v>5400</v>
      </c>
      <c r="K613" s="45">
        <v>5500</v>
      </c>
      <c r="L613" s="45"/>
      <c r="M613" s="45"/>
      <c r="N613" s="30"/>
      <c r="O613" s="30"/>
      <c r="P613" s="29"/>
      <c r="Q613" s="29"/>
      <c r="R613" s="29"/>
    </row>
    <row r="614" spans="1:18" ht="15.75">
      <c r="A614" s="28" t="s">
        <v>1799</v>
      </c>
      <c r="B614" s="30">
        <v>2010</v>
      </c>
      <c r="C614" s="30" t="s">
        <v>1521</v>
      </c>
      <c r="D614" s="28" t="s">
        <v>1492</v>
      </c>
      <c r="E614" s="30" t="s">
        <v>2128</v>
      </c>
      <c r="F614" s="45">
        <v>300</v>
      </c>
      <c r="G614" s="45">
        <v>300</v>
      </c>
      <c r="H614" s="45">
        <v>300</v>
      </c>
      <c r="I614">
        <v>400</v>
      </c>
      <c r="J614">
        <v>400</v>
      </c>
      <c r="K614" s="45">
        <v>400</v>
      </c>
      <c r="L614" s="45"/>
      <c r="M614" s="45"/>
      <c r="N614" s="30"/>
      <c r="O614" s="30"/>
      <c r="P614" s="29"/>
      <c r="Q614" s="29"/>
      <c r="R614" s="29"/>
    </row>
    <row r="615" spans="1:18" ht="15.75">
      <c r="A615" s="28" t="s">
        <v>2378</v>
      </c>
      <c r="B615" s="28">
        <v>2010</v>
      </c>
      <c r="C615" s="28" t="s">
        <v>1521</v>
      </c>
      <c r="D615" s="28" t="s">
        <v>1492</v>
      </c>
      <c r="E615" s="30" t="s">
        <v>1502</v>
      </c>
      <c r="F615" s="45">
        <v>1200</v>
      </c>
      <c r="G615" s="45">
        <v>1200</v>
      </c>
      <c r="H615" s="45">
        <v>1200</v>
      </c>
      <c r="I615">
        <v>1200</v>
      </c>
      <c r="J615">
        <v>1300</v>
      </c>
      <c r="K615" s="45">
        <v>1300</v>
      </c>
      <c r="L615" s="45"/>
      <c r="M615" s="45"/>
      <c r="N615" s="30"/>
      <c r="O615" s="30"/>
      <c r="P615" s="29"/>
      <c r="Q615" s="29"/>
      <c r="R615" s="29"/>
    </row>
    <row r="616" spans="1:18" ht="15.75">
      <c r="A616" s="28" t="s">
        <v>2379</v>
      </c>
      <c r="B616" s="30">
        <v>2010</v>
      </c>
      <c r="C616" s="30" t="s">
        <v>1521</v>
      </c>
      <c r="D616" s="28" t="s">
        <v>1492</v>
      </c>
      <c r="E616" s="30" t="s">
        <v>1505</v>
      </c>
      <c r="F616" s="45">
        <v>900</v>
      </c>
      <c r="G616" s="45">
        <v>900</v>
      </c>
      <c r="H616" s="45">
        <v>900</v>
      </c>
      <c r="I616">
        <v>900</v>
      </c>
      <c r="J616">
        <v>1000</v>
      </c>
      <c r="K616" s="45">
        <v>1000</v>
      </c>
      <c r="L616" s="45"/>
      <c r="M616" s="45"/>
      <c r="N616" s="30"/>
      <c r="O616" s="30"/>
      <c r="P616" s="29"/>
      <c r="Q616" s="29"/>
      <c r="R616" s="29"/>
    </row>
    <row r="617" spans="1:18" ht="15.75">
      <c r="A617" s="28" t="s">
        <v>1460</v>
      </c>
      <c r="B617" s="30">
        <v>2010</v>
      </c>
      <c r="C617" s="30" t="s">
        <v>1521</v>
      </c>
      <c r="D617" s="28" t="s">
        <v>1492</v>
      </c>
      <c r="E617" s="30" t="s">
        <v>2129</v>
      </c>
      <c r="F617" s="45">
        <v>300</v>
      </c>
      <c r="G617" s="45">
        <v>300</v>
      </c>
      <c r="H617" s="45">
        <v>300</v>
      </c>
      <c r="I617">
        <v>300</v>
      </c>
      <c r="J617">
        <v>300</v>
      </c>
      <c r="K617" s="45">
        <v>300</v>
      </c>
      <c r="L617" s="45"/>
      <c r="M617" s="45"/>
      <c r="N617" s="30"/>
      <c r="O617" s="30"/>
      <c r="P617" s="29"/>
      <c r="Q617" s="29"/>
      <c r="R617" s="29"/>
    </row>
    <row r="618" spans="1:18" ht="15.75">
      <c r="A618" s="28" t="s">
        <v>2380</v>
      </c>
      <c r="B618" s="30">
        <v>2010</v>
      </c>
      <c r="C618" s="30" t="s">
        <v>1521</v>
      </c>
      <c r="D618" s="28" t="s">
        <v>1492</v>
      </c>
      <c r="E618" s="30" t="s">
        <v>1510</v>
      </c>
      <c r="F618" s="45">
        <v>300</v>
      </c>
      <c r="G618" s="45">
        <v>300</v>
      </c>
      <c r="H618" s="45">
        <v>300</v>
      </c>
      <c r="I618">
        <v>300</v>
      </c>
      <c r="J618">
        <v>300</v>
      </c>
      <c r="K618" s="45">
        <v>300</v>
      </c>
      <c r="L618" s="45"/>
      <c r="M618" s="45"/>
      <c r="N618" s="30"/>
      <c r="O618" s="30"/>
      <c r="P618" s="29"/>
      <c r="Q618" s="29"/>
      <c r="R618" s="29"/>
    </row>
    <row r="619" spans="1:18" ht="15.75">
      <c r="A619" s="28" t="s">
        <v>1461</v>
      </c>
      <c r="B619" s="30">
        <v>2010</v>
      </c>
      <c r="C619" s="30" t="s">
        <v>1521</v>
      </c>
      <c r="D619" s="28" t="s">
        <v>1492</v>
      </c>
      <c r="E619" s="30" t="s">
        <v>2130</v>
      </c>
      <c r="F619" s="45">
        <v>1200</v>
      </c>
      <c r="G619" s="45">
        <v>1200</v>
      </c>
      <c r="H619" s="45">
        <v>1200</v>
      </c>
      <c r="I619">
        <v>1200</v>
      </c>
      <c r="J619">
        <v>1200</v>
      </c>
      <c r="K619" s="45">
        <v>1300</v>
      </c>
      <c r="L619" s="45"/>
      <c r="M619" s="45"/>
      <c r="N619" s="30"/>
      <c r="O619" s="30"/>
      <c r="P619" s="34"/>
      <c r="Q619" s="34"/>
      <c r="R619" s="34"/>
    </row>
    <row r="620" spans="1:18" ht="15.75">
      <c r="A620" s="28" t="s">
        <v>2381</v>
      </c>
      <c r="B620" s="30">
        <v>2010</v>
      </c>
      <c r="C620" s="30" t="s">
        <v>1521</v>
      </c>
      <c r="D620" s="28" t="s">
        <v>1492</v>
      </c>
      <c r="E620" s="30" t="s">
        <v>1514</v>
      </c>
      <c r="F620" s="45">
        <v>700</v>
      </c>
      <c r="G620" s="45">
        <v>700</v>
      </c>
      <c r="H620" s="45">
        <v>700</v>
      </c>
      <c r="I620">
        <v>800</v>
      </c>
      <c r="J620">
        <v>800</v>
      </c>
      <c r="K620" s="45">
        <v>800</v>
      </c>
      <c r="L620" s="45"/>
      <c r="M620" s="45"/>
      <c r="N620" s="30"/>
      <c r="O620" s="30"/>
      <c r="P620" s="29"/>
      <c r="Q620" s="29"/>
      <c r="R620" s="29"/>
    </row>
    <row r="621" spans="1:18" ht="15.75">
      <c r="A621" s="28" t="s">
        <v>1462</v>
      </c>
      <c r="B621" s="30">
        <v>2010</v>
      </c>
      <c r="C621" s="30" t="s">
        <v>1521</v>
      </c>
      <c r="D621" s="28" t="s">
        <v>1492</v>
      </c>
      <c r="E621" s="30" t="s">
        <v>2131</v>
      </c>
      <c r="F621" s="45">
        <v>600</v>
      </c>
      <c r="G621" s="45">
        <v>600</v>
      </c>
      <c r="H621" s="45">
        <v>600</v>
      </c>
      <c r="I621">
        <v>600</v>
      </c>
      <c r="J621">
        <v>600</v>
      </c>
      <c r="K621" s="45">
        <v>600</v>
      </c>
      <c r="L621" s="45"/>
      <c r="M621" s="45"/>
      <c r="N621" s="30"/>
      <c r="O621" s="30"/>
      <c r="P621" s="29"/>
      <c r="Q621" s="29"/>
      <c r="R621" s="29"/>
    </row>
    <row r="622" spans="1:18" ht="15.75">
      <c r="A622" s="28" t="s">
        <v>2382</v>
      </c>
      <c r="B622" s="30">
        <v>2010</v>
      </c>
      <c r="C622" s="30" t="s">
        <v>1521</v>
      </c>
      <c r="D622" s="28" t="s">
        <v>1492</v>
      </c>
      <c r="E622" s="30" t="s">
        <v>1516</v>
      </c>
      <c r="F622" s="45">
        <v>1200</v>
      </c>
      <c r="G622" s="45">
        <v>1200</v>
      </c>
      <c r="H622" s="45">
        <v>1200</v>
      </c>
      <c r="I622" s="53">
        <v>1200</v>
      </c>
      <c r="J622" s="53">
        <v>1200</v>
      </c>
      <c r="K622" s="45">
        <v>1200</v>
      </c>
      <c r="L622" s="45"/>
      <c r="M622" s="45"/>
      <c r="N622" s="30"/>
      <c r="O622" s="30"/>
      <c r="P622" s="29"/>
      <c r="Q622" s="29"/>
      <c r="R622" s="29"/>
    </row>
    <row r="623" spans="1:18" ht="15.75">
      <c r="A623" s="28" t="s">
        <v>1463</v>
      </c>
      <c r="B623" s="30">
        <v>2010</v>
      </c>
      <c r="C623" s="30" t="s">
        <v>1521</v>
      </c>
      <c r="D623" s="28" t="s">
        <v>1492</v>
      </c>
      <c r="E623" s="30" t="s">
        <v>2132</v>
      </c>
      <c r="F623" s="45">
        <v>100</v>
      </c>
      <c r="G623" s="45">
        <v>100</v>
      </c>
      <c r="H623" s="45">
        <v>100</v>
      </c>
      <c r="I623">
        <v>100</v>
      </c>
      <c r="J623">
        <v>100</v>
      </c>
      <c r="K623" s="45">
        <v>100</v>
      </c>
      <c r="L623" s="45"/>
      <c r="M623" s="45"/>
      <c r="N623" s="30"/>
      <c r="O623" s="30"/>
      <c r="P623" s="29"/>
      <c r="Q623" s="29"/>
      <c r="R623" s="29"/>
    </row>
    <row r="624" spans="1:18" ht="15.75">
      <c r="A624" s="28" t="s">
        <v>1464</v>
      </c>
      <c r="B624" s="30">
        <v>2010</v>
      </c>
      <c r="C624" s="30" t="s">
        <v>1521</v>
      </c>
      <c r="D624" s="28" t="s">
        <v>1492</v>
      </c>
      <c r="E624" s="10" t="s">
        <v>2133</v>
      </c>
      <c r="F624" s="29">
        <v>0</v>
      </c>
      <c r="G624" s="29">
        <v>0</v>
      </c>
      <c r="H624" s="29">
        <v>0</v>
      </c>
      <c r="I624">
        <v>0</v>
      </c>
      <c r="J624">
        <v>0</v>
      </c>
      <c r="K624" s="45">
        <v>0</v>
      </c>
      <c r="L624" s="45"/>
      <c r="M624" s="45"/>
      <c r="N624" s="30"/>
      <c r="O624" s="30"/>
      <c r="P624" s="34"/>
      <c r="Q624" s="34"/>
      <c r="R624" s="34"/>
    </row>
    <row r="625" spans="1:18" ht="15.75">
      <c r="A625" s="28" t="s">
        <v>1465</v>
      </c>
      <c r="B625" s="30">
        <v>2010</v>
      </c>
      <c r="C625" s="30" t="s">
        <v>1521</v>
      </c>
      <c r="D625" s="28" t="s">
        <v>1492</v>
      </c>
      <c r="E625" s="30" t="s">
        <v>2134</v>
      </c>
      <c r="F625" s="45">
        <v>1100</v>
      </c>
      <c r="G625" s="45">
        <v>1100</v>
      </c>
      <c r="H625" s="45">
        <v>1100</v>
      </c>
      <c r="I625">
        <v>1100</v>
      </c>
      <c r="J625">
        <v>1100</v>
      </c>
      <c r="K625" s="45">
        <v>1100</v>
      </c>
      <c r="L625" s="45"/>
      <c r="M625" s="45"/>
      <c r="N625" s="30"/>
      <c r="O625" s="30"/>
      <c r="P625" s="29"/>
      <c r="Q625" s="29"/>
      <c r="R625" s="29"/>
    </row>
    <row r="626" spans="1:18" ht="12.75">
      <c r="A626" s="28" t="s">
        <v>2383</v>
      </c>
      <c r="B626" s="30">
        <v>2010</v>
      </c>
      <c r="C626" s="30" t="s">
        <v>1522</v>
      </c>
      <c r="D626" s="28" t="s">
        <v>1497</v>
      </c>
      <c r="E626" s="10" t="s">
        <v>1491</v>
      </c>
      <c r="F626" s="45">
        <v>1700</v>
      </c>
      <c r="G626" s="45">
        <v>1700</v>
      </c>
      <c r="H626" s="45">
        <v>1700</v>
      </c>
      <c r="I626" s="52">
        <v>1800</v>
      </c>
      <c r="J626" s="52">
        <v>1800</v>
      </c>
      <c r="K626" s="45">
        <v>1900</v>
      </c>
      <c r="L626" s="45"/>
      <c r="M626" s="45"/>
      <c r="N626" s="30"/>
      <c r="O626" s="30"/>
      <c r="P626" s="29"/>
      <c r="Q626" s="29"/>
      <c r="R626" s="29"/>
    </row>
    <row r="627" spans="1:18" ht="12.75">
      <c r="A627" s="28" t="s">
        <v>2384</v>
      </c>
      <c r="B627" s="30">
        <v>2010</v>
      </c>
      <c r="C627" s="30" t="s">
        <v>1522</v>
      </c>
      <c r="D627" s="28" t="s">
        <v>1497</v>
      </c>
      <c r="E627" s="30" t="s">
        <v>1495</v>
      </c>
      <c r="F627" s="45">
        <v>1300</v>
      </c>
      <c r="G627" s="45">
        <v>1300</v>
      </c>
      <c r="H627" s="45">
        <v>1300</v>
      </c>
      <c r="I627" s="52">
        <v>1400</v>
      </c>
      <c r="J627" s="52">
        <v>1400</v>
      </c>
      <c r="K627" s="45">
        <v>1500</v>
      </c>
      <c r="L627" s="45"/>
      <c r="M627" s="45"/>
      <c r="N627" s="30"/>
      <c r="O627" s="30"/>
      <c r="P627" s="29"/>
      <c r="Q627" s="29"/>
      <c r="R627" s="29"/>
    </row>
    <row r="628" spans="1:18" ht="12.75">
      <c r="A628" s="28" t="s">
        <v>2385</v>
      </c>
      <c r="B628" s="30">
        <v>2010</v>
      </c>
      <c r="C628" s="30" t="s">
        <v>1522</v>
      </c>
      <c r="D628" s="28" t="s">
        <v>1497</v>
      </c>
      <c r="E628" s="30" t="s">
        <v>1498</v>
      </c>
      <c r="F628" s="45">
        <v>300</v>
      </c>
      <c r="G628" s="45">
        <v>300</v>
      </c>
      <c r="H628" s="45">
        <v>300</v>
      </c>
      <c r="I628" s="52">
        <v>400</v>
      </c>
      <c r="J628" s="52">
        <v>400</v>
      </c>
      <c r="K628" s="29">
        <v>400</v>
      </c>
      <c r="L628" s="29"/>
      <c r="M628" s="29"/>
      <c r="N628" s="29"/>
      <c r="O628" s="29"/>
      <c r="P628" s="29"/>
      <c r="Q628" s="29"/>
      <c r="R628" s="29"/>
    </row>
    <row r="629" spans="1:18" ht="12.75">
      <c r="A629" s="28" t="s">
        <v>1466</v>
      </c>
      <c r="B629" s="30">
        <v>2010</v>
      </c>
      <c r="C629" s="30" t="s">
        <v>1522</v>
      </c>
      <c r="D629" s="28" t="s">
        <v>1497</v>
      </c>
      <c r="E629" s="30" t="s">
        <v>2127</v>
      </c>
      <c r="F629" s="45">
        <v>1400</v>
      </c>
      <c r="G629" s="45">
        <v>1400</v>
      </c>
      <c r="H629" s="45">
        <v>1400</v>
      </c>
      <c r="I629" s="52">
        <v>1400</v>
      </c>
      <c r="J629" s="52">
        <v>1400</v>
      </c>
      <c r="K629" s="45">
        <v>1500</v>
      </c>
      <c r="L629" s="45"/>
      <c r="M629" s="45"/>
      <c r="N629" s="30"/>
      <c r="O629" s="30"/>
      <c r="P629" s="29"/>
      <c r="Q629" s="29"/>
      <c r="R629" s="29"/>
    </row>
    <row r="630" spans="1:18" ht="15.75">
      <c r="A630" s="28" t="s">
        <v>1467</v>
      </c>
      <c r="B630" s="30">
        <v>2010</v>
      </c>
      <c r="C630" s="30" t="s">
        <v>1522</v>
      </c>
      <c r="D630" s="28" t="s">
        <v>1497</v>
      </c>
      <c r="E630" s="30" t="s">
        <v>2128</v>
      </c>
      <c r="F630" s="45">
        <v>100</v>
      </c>
      <c r="G630" s="45">
        <v>100</v>
      </c>
      <c r="H630" s="45">
        <v>100</v>
      </c>
      <c r="I630">
        <v>200</v>
      </c>
      <c r="J630">
        <v>200</v>
      </c>
      <c r="K630" s="45">
        <v>200</v>
      </c>
      <c r="L630" s="45"/>
      <c r="M630" s="45"/>
      <c r="N630" s="30"/>
      <c r="O630" s="30"/>
      <c r="P630" s="29"/>
      <c r="Q630" s="29"/>
      <c r="R630" s="29"/>
    </row>
    <row r="631" spans="1:18" ht="15.75">
      <c r="A631" s="28" t="s">
        <v>2386</v>
      </c>
      <c r="B631" s="28">
        <v>2010</v>
      </c>
      <c r="C631" s="28" t="s">
        <v>1522</v>
      </c>
      <c r="D631" s="28" t="s">
        <v>1497</v>
      </c>
      <c r="E631" s="30" t="s">
        <v>1502</v>
      </c>
      <c r="F631" s="45">
        <v>200</v>
      </c>
      <c r="G631" s="45">
        <v>200</v>
      </c>
      <c r="H631" s="45">
        <v>200</v>
      </c>
      <c r="I631">
        <v>200</v>
      </c>
      <c r="J631">
        <v>200</v>
      </c>
      <c r="K631" s="45">
        <v>200</v>
      </c>
      <c r="L631" s="45"/>
      <c r="M631" s="45"/>
      <c r="N631" s="30"/>
      <c r="O631" s="30"/>
      <c r="P631" s="29"/>
      <c r="Q631" s="29"/>
      <c r="R631" s="29"/>
    </row>
    <row r="632" spans="1:18" ht="15.75">
      <c r="A632" s="28" t="s">
        <v>2387</v>
      </c>
      <c r="B632" s="30">
        <v>2010</v>
      </c>
      <c r="C632" s="30" t="s">
        <v>1522</v>
      </c>
      <c r="D632" s="28" t="s">
        <v>1497</v>
      </c>
      <c r="E632" s="30" t="s">
        <v>1505</v>
      </c>
      <c r="F632" s="45">
        <v>300</v>
      </c>
      <c r="G632" s="45">
        <v>300</v>
      </c>
      <c r="H632" s="45">
        <v>300</v>
      </c>
      <c r="I632">
        <v>300</v>
      </c>
      <c r="J632">
        <v>300</v>
      </c>
      <c r="K632" s="45">
        <v>300</v>
      </c>
      <c r="L632" s="45"/>
      <c r="M632" s="45"/>
      <c r="N632" s="30"/>
      <c r="O632" s="30"/>
      <c r="P632" s="29"/>
      <c r="Q632" s="29"/>
      <c r="R632" s="29"/>
    </row>
    <row r="633" spans="1:18" ht="15.75">
      <c r="A633" s="28" t="s">
        <v>1468</v>
      </c>
      <c r="B633" s="30">
        <v>2010</v>
      </c>
      <c r="C633" s="30" t="s">
        <v>1522</v>
      </c>
      <c r="D633" s="28" t="s">
        <v>1497</v>
      </c>
      <c r="E633" s="30" t="s">
        <v>2129</v>
      </c>
      <c r="F633" s="45">
        <v>0</v>
      </c>
      <c r="G633" s="45">
        <v>0</v>
      </c>
      <c r="H633" s="45">
        <v>0</v>
      </c>
      <c r="I633">
        <v>0</v>
      </c>
      <c r="J633">
        <v>0</v>
      </c>
      <c r="K633" s="45">
        <v>0</v>
      </c>
      <c r="L633" s="45"/>
      <c r="M633" s="45"/>
      <c r="N633" s="30"/>
      <c r="O633" s="30"/>
      <c r="P633" s="29"/>
      <c r="Q633" s="29"/>
      <c r="R633" s="29"/>
    </row>
    <row r="634" spans="1:18" ht="15.75">
      <c r="A634" s="28" t="s">
        <v>2388</v>
      </c>
      <c r="B634" s="30">
        <v>2010</v>
      </c>
      <c r="C634" s="30" t="s">
        <v>1522</v>
      </c>
      <c r="D634" s="28" t="s">
        <v>1497</v>
      </c>
      <c r="E634" s="30" t="s">
        <v>1510</v>
      </c>
      <c r="F634" s="45">
        <v>100</v>
      </c>
      <c r="G634" s="45">
        <v>100</v>
      </c>
      <c r="H634" s="45">
        <v>100</v>
      </c>
      <c r="I634">
        <v>100</v>
      </c>
      <c r="J634">
        <v>100</v>
      </c>
      <c r="K634" s="45">
        <v>100</v>
      </c>
      <c r="L634" s="45"/>
      <c r="M634" s="45"/>
      <c r="N634" s="30"/>
      <c r="O634" s="30"/>
      <c r="P634" s="29"/>
      <c r="Q634" s="29"/>
      <c r="R634" s="29"/>
    </row>
    <row r="635" spans="1:18" ht="15.75">
      <c r="A635" s="28" t="s">
        <v>1469</v>
      </c>
      <c r="B635" s="30">
        <v>2010</v>
      </c>
      <c r="C635" s="30" t="s">
        <v>1522</v>
      </c>
      <c r="D635" s="28" t="s">
        <v>1497</v>
      </c>
      <c r="E635" s="30" t="s">
        <v>2130</v>
      </c>
      <c r="F635" s="45">
        <v>200</v>
      </c>
      <c r="G635" s="45">
        <v>200</v>
      </c>
      <c r="H635" s="45">
        <v>200</v>
      </c>
      <c r="I635">
        <v>200</v>
      </c>
      <c r="J635">
        <v>200</v>
      </c>
      <c r="K635" s="45">
        <v>300</v>
      </c>
      <c r="L635" s="45"/>
      <c r="M635" s="45"/>
      <c r="N635" s="30"/>
      <c r="O635" s="30"/>
      <c r="P635" s="34"/>
      <c r="Q635" s="34"/>
      <c r="R635" s="34"/>
    </row>
    <row r="636" spans="1:18" ht="15.75">
      <c r="A636" s="28" t="s">
        <v>2389</v>
      </c>
      <c r="B636" s="30">
        <v>2010</v>
      </c>
      <c r="C636" s="30" t="s">
        <v>1522</v>
      </c>
      <c r="D636" s="28" t="s">
        <v>1497</v>
      </c>
      <c r="E636" s="30" t="s">
        <v>1514</v>
      </c>
      <c r="F636" s="45">
        <v>300</v>
      </c>
      <c r="G636" s="45">
        <v>300</v>
      </c>
      <c r="H636" s="45">
        <v>300</v>
      </c>
      <c r="I636">
        <v>300</v>
      </c>
      <c r="J636">
        <v>300</v>
      </c>
      <c r="K636" s="45">
        <v>300</v>
      </c>
      <c r="L636" s="45"/>
      <c r="M636" s="45"/>
      <c r="N636" s="30"/>
      <c r="O636" s="30"/>
      <c r="P636" s="29"/>
      <c r="Q636" s="29"/>
      <c r="R636" s="29"/>
    </row>
    <row r="637" spans="1:18" ht="15.75">
      <c r="A637" s="28" t="s">
        <v>1470</v>
      </c>
      <c r="B637" s="30">
        <v>2010</v>
      </c>
      <c r="C637" s="30" t="s">
        <v>1522</v>
      </c>
      <c r="D637" s="28" t="s">
        <v>1497</v>
      </c>
      <c r="E637" s="30" t="s">
        <v>2131</v>
      </c>
      <c r="F637" s="45">
        <v>100</v>
      </c>
      <c r="G637" s="45">
        <v>100</v>
      </c>
      <c r="H637" s="45">
        <v>100</v>
      </c>
      <c r="I637">
        <v>100</v>
      </c>
      <c r="J637">
        <v>100</v>
      </c>
      <c r="K637" s="45">
        <v>100</v>
      </c>
      <c r="L637" s="45"/>
      <c r="M637" s="45"/>
      <c r="N637" s="30"/>
      <c r="O637" s="30"/>
      <c r="P637" s="29"/>
      <c r="Q637" s="29"/>
      <c r="R637" s="29"/>
    </row>
    <row r="638" spans="1:18" ht="15.75">
      <c r="A638" s="28" t="s">
        <v>2390</v>
      </c>
      <c r="B638" s="30">
        <v>2010</v>
      </c>
      <c r="C638" s="30" t="s">
        <v>1522</v>
      </c>
      <c r="D638" s="28" t="s">
        <v>1497</v>
      </c>
      <c r="E638" s="30" t="s">
        <v>1516</v>
      </c>
      <c r="F638" s="45">
        <v>400</v>
      </c>
      <c r="G638" s="45">
        <v>400</v>
      </c>
      <c r="H638" s="45">
        <v>400</v>
      </c>
      <c r="I638" s="53">
        <v>400</v>
      </c>
      <c r="J638" s="53">
        <v>400</v>
      </c>
      <c r="K638" s="45">
        <v>400</v>
      </c>
      <c r="L638" s="45"/>
      <c r="M638" s="45"/>
      <c r="N638" s="30"/>
      <c r="O638" s="30"/>
      <c r="P638" s="29"/>
      <c r="Q638" s="29"/>
      <c r="R638" s="29"/>
    </row>
    <row r="639" spans="1:18" ht="15.75">
      <c r="A639" s="28" t="s">
        <v>1471</v>
      </c>
      <c r="B639" s="30">
        <v>2010</v>
      </c>
      <c r="C639" s="30" t="s">
        <v>1522</v>
      </c>
      <c r="D639" s="28" t="s">
        <v>1497</v>
      </c>
      <c r="E639" s="30" t="s">
        <v>2132</v>
      </c>
      <c r="F639" s="45">
        <v>0</v>
      </c>
      <c r="G639" s="45">
        <v>0</v>
      </c>
      <c r="H639" s="45">
        <v>0</v>
      </c>
      <c r="I639">
        <v>0</v>
      </c>
      <c r="J639">
        <v>0</v>
      </c>
      <c r="K639" s="45">
        <v>0</v>
      </c>
      <c r="L639" s="45"/>
      <c r="M639" s="45"/>
      <c r="N639" s="30"/>
      <c r="O639" s="30"/>
      <c r="P639" s="29"/>
      <c r="Q639" s="29"/>
      <c r="R639" s="29"/>
    </row>
    <row r="640" spans="1:18" ht="15.75">
      <c r="A640" s="28" t="s">
        <v>1472</v>
      </c>
      <c r="B640" s="30">
        <v>2010</v>
      </c>
      <c r="C640" s="30" t="s">
        <v>1522</v>
      </c>
      <c r="D640" s="28" t="s">
        <v>1497</v>
      </c>
      <c r="E640" s="10" t="s">
        <v>2133</v>
      </c>
      <c r="F640" s="29">
        <v>0</v>
      </c>
      <c r="G640" s="29">
        <v>0</v>
      </c>
      <c r="H640" s="29">
        <v>0</v>
      </c>
      <c r="I640">
        <v>0</v>
      </c>
      <c r="J640">
        <v>0</v>
      </c>
      <c r="K640" s="45">
        <v>0</v>
      </c>
      <c r="L640" s="45"/>
      <c r="M640" s="45"/>
      <c r="N640" s="30"/>
      <c r="O640" s="30"/>
      <c r="P640" s="29"/>
      <c r="Q640" s="29"/>
      <c r="R640" s="29"/>
    </row>
    <row r="641" spans="1:18" ht="15.75">
      <c r="A641" s="28" t="s">
        <v>1473</v>
      </c>
      <c r="B641" s="30">
        <v>2010</v>
      </c>
      <c r="C641" s="30" t="s">
        <v>1522</v>
      </c>
      <c r="D641" s="28" t="s">
        <v>1497</v>
      </c>
      <c r="E641" s="30" t="s">
        <v>2134</v>
      </c>
      <c r="F641" s="45">
        <v>400</v>
      </c>
      <c r="G641" s="45">
        <v>400</v>
      </c>
      <c r="H641" s="45">
        <v>400</v>
      </c>
      <c r="I641">
        <v>400</v>
      </c>
      <c r="J641">
        <v>400</v>
      </c>
      <c r="K641" s="45">
        <v>400</v>
      </c>
      <c r="L641" s="45"/>
      <c r="M641" s="45"/>
      <c r="N641" s="30"/>
      <c r="O641" s="30"/>
      <c r="P641" s="29"/>
      <c r="Q641" s="29"/>
      <c r="R641" s="29"/>
    </row>
    <row r="642" spans="1:18" ht="12.75">
      <c r="A642" s="28" t="s">
        <v>2391</v>
      </c>
      <c r="B642" s="30">
        <v>2010</v>
      </c>
      <c r="C642" s="30" t="s">
        <v>1523</v>
      </c>
      <c r="D642" s="30" t="s">
        <v>1504</v>
      </c>
      <c r="E642" s="10" t="s">
        <v>1491</v>
      </c>
      <c r="F642" s="45">
        <v>8300</v>
      </c>
      <c r="G642" s="45">
        <v>8200</v>
      </c>
      <c r="H642" s="45">
        <v>8400</v>
      </c>
      <c r="I642" s="52">
        <v>8500</v>
      </c>
      <c r="J642" s="52">
        <v>8700</v>
      </c>
      <c r="K642" s="45">
        <v>8700</v>
      </c>
      <c r="L642" s="45"/>
      <c r="M642" s="45"/>
      <c r="N642" s="30"/>
      <c r="O642" s="30"/>
      <c r="P642" s="29"/>
      <c r="Q642" s="29"/>
      <c r="R642" s="29"/>
    </row>
    <row r="643" spans="1:18" ht="12.75">
      <c r="A643" s="28" t="s">
        <v>2392</v>
      </c>
      <c r="B643" s="30">
        <v>2010</v>
      </c>
      <c r="C643" s="30" t="s">
        <v>1523</v>
      </c>
      <c r="D643" s="30" t="s">
        <v>1504</v>
      </c>
      <c r="E643" s="30" t="s">
        <v>1495</v>
      </c>
      <c r="F643" s="45">
        <v>5500</v>
      </c>
      <c r="G643" s="45">
        <v>5400</v>
      </c>
      <c r="H643" s="45">
        <v>5600</v>
      </c>
      <c r="I643" s="52">
        <v>5700</v>
      </c>
      <c r="J643" s="52">
        <v>5800</v>
      </c>
      <c r="K643" s="45">
        <v>5900</v>
      </c>
      <c r="L643" s="45"/>
      <c r="M643" s="45"/>
      <c r="N643" s="30"/>
      <c r="O643" s="30"/>
      <c r="P643" s="29"/>
      <c r="Q643" s="29"/>
      <c r="R643" s="29"/>
    </row>
    <row r="644" spans="1:18" ht="12.75">
      <c r="A644" s="28" t="s">
        <v>2393</v>
      </c>
      <c r="B644" s="30">
        <v>2010</v>
      </c>
      <c r="C644" s="30" t="s">
        <v>1523</v>
      </c>
      <c r="D644" s="30" t="s">
        <v>1504</v>
      </c>
      <c r="E644" s="30" t="s">
        <v>1498</v>
      </c>
      <c r="F644" s="45">
        <v>1300</v>
      </c>
      <c r="G644" s="45">
        <v>1200</v>
      </c>
      <c r="H644" s="45">
        <v>1300</v>
      </c>
      <c r="I644" s="52">
        <v>1400</v>
      </c>
      <c r="J644" s="52">
        <v>1500</v>
      </c>
      <c r="K644" s="29">
        <v>1500</v>
      </c>
      <c r="L644" s="29"/>
      <c r="M644" s="29"/>
      <c r="N644" s="29"/>
      <c r="O644" s="29"/>
      <c r="P644" s="29"/>
      <c r="Q644" s="29"/>
      <c r="R644" s="29"/>
    </row>
    <row r="645" spans="1:18" ht="12.75">
      <c r="A645" s="28" t="s">
        <v>1474</v>
      </c>
      <c r="B645" s="30">
        <v>2010</v>
      </c>
      <c r="C645" s="30" t="s">
        <v>1523</v>
      </c>
      <c r="D645" s="30" t="s">
        <v>1504</v>
      </c>
      <c r="E645" s="30" t="s">
        <v>2127</v>
      </c>
      <c r="F645" s="45">
        <v>7000</v>
      </c>
      <c r="G645" s="45">
        <v>7000</v>
      </c>
      <c r="H645" s="45">
        <v>7100</v>
      </c>
      <c r="I645" s="52">
        <v>7100</v>
      </c>
      <c r="J645" s="52">
        <v>7200</v>
      </c>
      <c r="K645" s="45">
        <v>7200</v>
      </c>
      <c r="L645" s="45"/>
      <c r="M645" s="45"/>
      <c r="N645" s="30"/>
      <c r="O645" s="30"/>
      <c r="P645" s="34"/>
      <c r="Q645" s="34"/>
      <c r="R645" s="34"/>
    </row>
    <row r="646" spans="1:18" ht="15.75">
      <c r="A646" s="28" t="s">
        <v>1475</v>
      </c>
      <c r="B646" s="30">
        <v>2010</v>
      </c>
      <c r="C646" s="30" t="s">
        <v>1523</v>
      </c>
      <c r="D646" s="30" t="s">
        <v>1504</v>
      </c>
      <c r="E646" s="30" t="s">
        <v>2128</v>
      </c>
      <c r="F646" s="45">
        <v>600</v>
      </c>
      <c r="G646" s="45">
        <v>500</v>
      </c>
      <c r="H646" s="45">
        <v>600</v>
      </c>
      <c r="I646">
        <v>700</v>
      </c>
      <c r="J646">
        <v>800</v>
      </c>
      <c r="K646" s="45">
        <v>800</v>
      </c>
      <c r="L646" s="45"/>
      <c r="M646" s="45"/>
      <c r="N646" s="30"/>
      <c r="O646" s="30"/>
      <c r="P646" s="29"/>
      <c r="Q646" s="29"/>
      <c r="R646" s="29"/>
    </row>
    <row r="647" spans="1:18" ht="15.75">
      <c r="A647" s="28" t="s">
        <v>2394</v>
      </c>
      <c r="B647" s="28">
        <v>2010</v>
      </c>
      <c r="C647" s="28" t="s">
        <v>1523</v>
      </c>
      <c r="D647" s="30" t="s">
        <v>1504</v>
      </c>
      <c r="E647" s="30" t="s">
        <v>1502</v>
      </c>
      <c r="F647" s="45">
        <v>700</v>
      </c>
      <c r="G647" s="45">
        <v>700</v>
      </c>
      <c r="H647" s="45">
        <v>700</v>
      </c>
      <c r="I647">
        <v>700</v>
      </c>
      <c r="J647">
        <v>700</v>
      </c>
      <c r="K647" s="45">
        <v>700</v>
      </c>
      <c r="L647" s="45"/>
      <c r="M647" s="45"/>
      <c r="N647" s="30"/>
      <c r="O647" s="30"/>
      <c r="P647" s="29"/>
      <c r="Q647" s="29"/>
      <c r="R647" s="29"/>
    </row>
    <row r="648" spans="1:18" ht="15.75">
      <c r="A648" s="28" t="s">
        <v>2395</v>
      </c>
      <c r="B648" s="30">
        <v>2010</v>
      </c>
      <c r="C648" s="30" t="s">
        <v>1523</v>
      </c>
      <c r="D648" s="30" t="s">
        <v>1504</v>
      </c>
      <c r="E648" s="30" t="s">
        <v>1505</v>
      </c>
      <c r="F648" s="45">
        <v>1100</v>
      </c>
      <c r="G648" s="45">
        <v>1100</v>
      </c>
      <c r="H648" s="45">
        <v>1100</v>
      </c>
      <c r="I648">
        <v>1100</v>
      </c>
      <c r="J648">
        <v>1100</v>
      </c>
      <c r="K648" s="45">
        <v>1100</v>
      </c>
      <c r="L648" s="45"/>
      <c r="M648" s="45"/>
      <c r="N648" s="30"/>
      <c r="O648" s="30"/>
      <c r="P648" s="29"/>
      <c r="Q648" s="29"/>
      <c r="R648" s="29"/>
    </row>
    <row r="649" spans="1:18" ht="15.75">
      <c r="A649" s="28" t="s">
        <v>1476</v>
      </c>
      <c r="B649" s="30">
        <v>2010</v>
      </c>
      <c r="C649" s="30" t="s">
        <v>1523</v>
      </c>
      <c r="D649" s="30" t="s">
        <v>1504</v>
      </c>
      <c r="E649" s="30" t="s">
        <v>2129</v>
      </c>
      <c r="F649" s="45">
        <v>1000</v>
      </c>
      <c r="G649" s="45">
        <v>1000</v>
      </c>
      <c r="H649" s="45">
        <v>1000</v>
      </c>
      <c r="I649">
        <v>1000</v>
      </c>
      <c r="J649">
        <v>1000</v>
      </c>
      <c r="K649" s="45">
        <v>1100</v>
      </c>
      <c r="L649" s="45"/>
      <c r="M649" s="45"/>
      <c r="N649" s="30"/>
      <c r="O649" s="30"/>
      <c r="P649" s="29"/>
      <c r="Q649" s="29"/>
      <c r="R649" s="29"/>
    </row>
    <row r="650" spans="1:18" ht="15.75">
      <c r="A650" s="28" t="s">
        <v>2396</v>
      </c>
      <c r="B650" s="30">
        <v>2010</v>
      </c>
      <c r="C650" s="30" t="s">
        <v>1523</v>
      </c>
      <c r="D650" s="30" t="s">
        <v>1504</v>
      </c>
      <c r="E650" s="30" t="s">
        <v>1510</v>
      </c>
      <c r="F650" s="45">
        <v>200</v>
      </c>
      <c r="G650" s="45">
        <v>200</v>
      </c>
      <c r="H650" s="45">
        <v>200</v>
      </c>
      <c r="I650">
        <v>200</v>
      </c>
      <c r="J650">
        <v>200</v>
      </c>
      <c r="K650" s="45">
        <v>200</v>
      </c>
      <c r="L650" s="45"/>
      <c r="M650" s="45"/>
      <c r="N650" s="30"/>
      <c r="O650" s="30"/>
      <c r="P650" s="29"/>
      <c r="Q650" s="29"/>
      <c r="R650" s="29"/>
    </row>
    <row r="651" spans="1:18" ht="15.75">
      <c r="A651" s="28" t="s">
        <v>1477</v>
      </c>
      <c r="B651" s="30">
        <v>2010</v>
      </c>
      <c r="C651" s="30" t="s">
        <v>1523</v>
      </c>
      <c r="D651" s="30" t="s">
        <v>1504</v>
      </c>
      <c r="E651" s="30" t="s">
        <v>2130</v>
      </c>
      <c r="F651" s="45">
        <v>900</v>
      </c>
      <c r="G651" s="45">
        <v>900</v>
      </c>
      <c r="H651" s="45">
        <v>900</v>
      </c>
      <c r="I651">
        <v>900</v>
      </c>
      <c r="J651">
        <v>900</v>
      </c>
      <c r="K651" s="45">
        <v>900</v>
      </c>
      <c r="L651" s="45"/>
      <c r="M651" s="45"/>
      <c r="N651" s="30"/>
      <c r="O651" s="30"/>
      <c r="P651" s="29"/>
      <c r="Q651" s="29"/>
      <c r="R651" s="29"/>
    </row>
    <row r="652" spans="1:18" ht="15.75">
      <c r="A652" s="28" t="s">
        <v>2397</v>
      </c>
      <c r="B652" s="30">
        <v>2010</v>
      </c>
      <c r="C652" s="30" t="s">
        <v>1523</v>
      </c>
      <c r="D652" s="30" t="s">
        <v>1504</v>
      </c>
      <c r="E652" s="30" t="s">
        <v>1514</v>
      </c>
      <c r="F652" s="45">
        <v>600</v>
      </c>
      <c r="G652" s="45">
        <v>600</v>
      </c>
      <c r="H652" s="45">
        <v>700</v>
      </c>
      <c r="I652">
        <v>700</v>
      </c>
      <c r="J652">
        <v>700</v>
      </c>
      <c r="K652" s="45">
        <v>700</v>
      </c>
      <c r="L652" s="45"/>
      <c r="M652" s="45"/>
      <c r="N652" s="30"/>
      <c r="O652" s="30"/>
      <c r="P652" s="29"/>
      <c r="Q652" s="29"/>
      <c r="R652" s="29"/>
    </row>
    <row r="653" spans="1:18" ht="15.75">
      <c r="A653" s="28" t="s">
        <v>1478</v>
      </c>
      <c r="B653" s="30">
        <v>2010</v>
      </c>
      <c r="C653" s="30" t="s">
        <v>1523</v>
      </c>
      <c r="D653" s="30" t="s">
        <v>1504</v>
      </c>
      <c r="E653" s="30" t="s">
        <v>2131</v>
      </c>
      <c r="F653" s="45">
        <v>400</v>
      </c>
      <c r="G653" s="45">
        <v>400</v>
      </c>
      <c r="H653" s="45">
        <v>400</v>
      </c>
      <c r="I653">
        <v>400</v>
      </c>
      <c r="J653">
        <v>400</v>
      </c>
      <c r="K653" s="45">
        <v>400</v>
      </c>
      <c r="L653" s="45"/>
      <c r="M653" s="45"/>
      <c r="N653" s="30"/>
      <c r="O653" s="30"/>
      <c r="P653" s="29"/>
      <c r="Q653" s="29"/>
      <c r="R653" s="29"/>
    </row>
    <row r="654" spans="1:18" ht="15.75">
      <c r="A654" s="28" t="s">
        <v>2398</v>
      </c>
      <c r="B654" s="30">
        <v>2010</v>
      </c>
      <c r="C654" s="30" t="s">
        <v>1523</v>
      </c>
      <c r="D654" s="30" t="s">
        <v>1504</v>
      </c>
      <c r="E654" s="30" t="s">
        <v>1516</v>
      </c>
      <c r="F654" s="45">
        <v>2800</v>
      </c>
      <c r="G654" s="45">
        <v>2800</v>
      </c>
      <c r="H654" s="45">
        <v>2800</v>
      </c>
      <c r="I654" s="53">
        <v>2800</v>
      </c>
      <c r="J654" s="53">
        <v>2900</v>
      </c>
      <c r="K654" s="45">
        <v>2800</v>
      </c>
      <c r="L654" s="45"/>
      <c r="M654" s="45"/>
      <c r="N654" s="30"/>
      <c r="O654" s="30"/>
      <c r="P654" s="29"/>
      <c r="Q654" s="29"/>
      <c r="R654" s="29"/>
    </row>
    <row r="655" spans="1:18" ht="15.75">
      <c r="A655" s="28" t="s">
        <v>1479</v>
      </c>
      <c r="B655" s="30">
        <v>2010</v>
      </c>
      <c r="C655" s="30" t="s">
        <v>1523</v>
      </c>
      <c r="D655" s="30" t="s">
        <v>1504</v>
      </c>
      <c r="E655" s="30" t="s">
        <v>2132</v>
      </c>
      <c r="F655" s="45">
        <v>100</v>
      </c>
      <c r="G655" s="45">
        <v>100</v>
      </c>
      <c r="H655" s="45">
        <v>100</v>
      </c>
      <c r="I655">
        <v>100</v>
      </c>
      <c r="J655">
        <v>100</v>
      </c>
      <c r="K655" s="45">
        <v>100</v>
      </c>
      <c r="L655" s="45"/>
      <c r="M655" s="45"/>
      <c r="N655" s="30"/>
      <c r="O655" s="30"/>
      <c r="P655" s="29"/>
      <c r="Q655" s="29"/>
      <c r="R655" s="29"/>
    </row>
    <row r="656" spans="1:18" ht="15.75">
      <c r="A656" s="28" t="s">
        <v>1480</v>
      </c>
      <c r="B656" s="30">
        <v>2010</v>
      </c>
      <c r="C656" s="30" t="s">
        <v>1523</v>
      </c>
      <c r="D656" s="30" t="s">
        <v>1504</v>
      </c>
      <c r="E656" s="10" t="s">
        <v>2133</v>
      </c>
      <c r="F656" s="29">
        <v>400</v>
      </c>
      <c r="G656" s="29">
        <v>400</v>
      </c>
      <c r="H656" s="29">
        <v>400</v>
      </c>
      <c r="I656">
        <v>400</v>
      </c>
      <c r="J656">
        <v>500</v>
      </c>
      <c r="K656" s="45">
        <v>400</v>
      </c>
      <c r="L656" s="45"/>
      <c r="M656" s="45"/>
      <c r="N656" s="30"/>
      <c r="O656" s="30"/>
      <c r="P656" s="34"/>
      <c r="Q656" s="34"/>
      <c r="R656" s="34"/>
    </row>
    <row r="657" spans="1:18" ht="15.75">
      <c r="A657" s="28" t="s">
        <v>1481</v>
      </c>
      <c r="B657" s="30">
        <v>2010</v>
      </c>
      <c r="C657" s="30" t="s">
        <v>1523</v>
      </c>
      <c r="D657" s="30" t="s">
        <v>1504</v>
      </c>
      <c r="E657" s="30" t="s">
        <v>2134</v>
      </c>
      <c r="F657" s="45">
        <v>2300</v>
      </c>
      <c r="G657" s="45">
        <v>2300</v>
      </c>
      <c r="H657" s="45">
        <v>2300</v>
      </c>
      <c r="I657">
        <v>2300</v>
      </c>
      <c r="J657">
        <v>2300</v>
      </c>
      <c r="K657" s="45">
        <v>2300</v>
      </c>
      <c r="L657" s="45"/>
      <c r="M657" s="45"/>
      <c r="N657" s="30"/>
      <c r="O657" s="30"/>
      <c r="P657" s="29"/>
      <c r="Q657" s="29"/>
      <c r="R657" s="29"/>
    </row>
    <row r="658" spans="1:18" ht="12.75">
      <c r="A658" s="28" t="s">
        <v>2399</v>
      </c>
      <c r="B658" s="30">
        <v>2010</v>
      </c>
      <c r="C658" s="30" t="s">
        <v>1524</v>
      </c>
      <c r="D658" s="28" t="s">
        <v>2027</v>
      </c>
      <c r="E658" s="10" t="s">
        <v>1491</v>
      </c>
      <c r="F658" s="45">
        <v>33000</v>
      </c>
      <c r="G658" s="45">
        <v>33000</v>
      </c>
      <c r="H658" s="45">
        <v>33200</v>
      </c>
      <c r="I658" s="52">
        <v>33400</v>
      </c>
      <c r="J658" s="52">
        <v>33900</v>
      </c>
      <c r="K658" s="45">
        <v>34600</v>
      </c>
      <c r="L658" s="45"/>
      <c r="M658" s="45"/>
      <c r="N658" s="30"/>
      <c r="O658" s="30"/>
      <c r="P658" s="29"/>
      <c r="Q658" s="29"/>
      <c r="R658" s="29"/>
    </row>
    <row r="659" spans="1:18" ht="12.75">
      <c r="A659" s="28" t="s">
        <v>2400</v>
      </c>
      <c r="B659" s="30">
        <v>2010</v>
      </c>
      <c r="C659" s="30" t="s">
        <v>1524</v>
      </c>
      <c r="D659" s="28" t="s">
        <v>2027</v>
      </c>
      <c r="E659" s="30" t="s">
        <v>1495</v>
      </c>
      <c r="F659" s="45">
        <v>28700</v>
      </c>
      <c r="G659" s="45">
        <v>28600</v>
      </c>
      <c r="H659" s="45">
        <v>28800</v>
      </c>
      <c r="I659" s="52">
        <v>29000</v>
      </c>
      <c r="J659" s="52">
        <v>29400</v>
      </c>
      <c r="K659" s="45">
        <v>30100</v>
      </c>
      <c r="L659" s="45"/>
      <c r="M659" s="45"/>
      <c r="N659" s="30"/>
      <c r="O659" s="30"/>
      <c r="P659" s="29"/>
      <c r="Q659" s="29"/>
      <c r="R659" s="29"/>
    </row>
    <row r="660" spans="1:18" ht="12.75">
      <c r="A660" s="28" t="s">
        <v>2401</v>
      </c>
      <c r="B660" s="30">
        <v>2010</v>
      </c>
      <c r="C660" s="30" t="s">
        <v>1524</v>
      </c>
      <c r="D660" s="28" t="s">
        <v>2027</v>
      </c>
      <c r="E660" s="30" t="s">
        <v>1498</v>
      </c>
      <c r="F660" s="45">
        <v>9500</v>
      </c>
      <c r="G660" s="45">
        <v>9400</v>
      </c>
      <c r="H660" s="45">
        <v>9500</v>
      </c>
      <c r="I660" s="52">
        <v>9600</v>
      </c>
      <c r="J660" s="52">
        <v>9700</v>
      </c>
      <c r="K660" s="29">
        <v>10000</v>
      </c>
      <c r="L660" s="29"/>
      <c r="M660" s="29"/>
      <c r="N660" s="29"/>
      <c r="O660" s="29"/>
      <c r="P660" s="29"/>
      <c r="Q660" s="29"/>
      <c r="R660" s="29"/>
    </row>
    <row r="661" spans="1:18" ht="12.75">
      <c r="A661" s="28" t="s">
        <v>1482</v>
      </c>
      <c r="B661" s="30">
        <v>2010</v>
      </c>
      <c r="C661" s="30" t="s">
        <v>1524</v>
      </c>
      <c r="D661" s="28" t="s">
        <v>2027</v>
      </c>
      <c r="E661" s="30" t="s">
        <v>2127</v>
      </c>
      <c r="F661" s="45">
        <v>23500</v>
      </c>
      <c r="G661" s="45">
        <v>23600</v>
      </c>
      <c r="H661" s="45">
        <v>23700</v>
      </c>
      <c r="I661" s="52">
        <v>23800</v>
      </c>
      <c r="J661" s="52">
        <v>24200</v>
      </c>
      <c r="K661" s="45">
        <v>24600</v>
      </c>
      <c r="L661" s="45"/>
      <c r="M661" s="45"/>
      <c r="N661" s="30"/>
      <c r="O661" s="30"/>
      <c r="P661" s="29"/>
      <c r="Q661" s="29"/>
      <c r="R661" s="29"/>
    </row>
    <row r="662" spans="1:18" ht="15.75">
      <c r="A662" s="28" t="s">
        <v>1483</v>
      </c>
      <c r="B662" s="30">
        <v>2010</v>
      </c>
      <c r="C662" s="30" t="s">
        <v>1524</v>
      </c>
      <c r="D662" s="28" t="s">
        <v>2027</v>
      </c>
      <c r="E662" s="30" t="s">
        <v>2128</v>
      </c>
      <c r="F662" s="45">
        <v>1000</v>
      </c>
      <c r="G662" s="45">
        <v>1000</v>
      </c>
      <c r="H662" s="45">
        <v>1000</v>
      </c>
      <c r="I662">
        <v>1100</v>
      </c>
      <c r="J662">
        <v>1200</v>
      </c>
      <c r="K662" s="45">
        <v>1200</v>
      </c>
      <c r="L662" s="45"/>
      <c r="M662" s="45"/>
      <c r="N662" s="30"/>
      <c r="O662" s="30"/>
      <c r="P662" s="29"/>
      <c r="Q662" s="29"/>
      <c r="R662" s="29"/>
    </row>
    <row r="663" spans="1:18" ht="15.75">
      <c r="A663" s="28" t="s">
        <v>2402</v>
      </c>
      <c r="B663" s="28">
        <v>2010</v>
      </c>
      <c r="C663" s="28" t="s">
        <v>1524</v>
      </c>
      <c r="D663" s="28" t="s">
        <v>2027</v>
      </c>
      <c r="E663" s="30" t="s">
        <v>1502</v>
      </c>
      <c r="F663" s="45">
        <v>8500</v>
      </c>
      <c r="G663" s="45">
        <v>8400</v>
      </c>
      <c r="H663" s="45">
        <v>8500</v>
      </c>
      <c r="I663">
        <v>8500</v>
      </c>
      <c r="J663">
        <v>8500</v>
      </c>
      <c r="K663" s="45">
        <v>8800</v>
      </c>
      <c r="L663" s="45"/>
      <c r="M663" s="45"/>
      <c r="N663" s="30"/>
      <c r="O663" s="30"/>
      <c r="P663" s="29"/>
      <c r="Q663" s="29"/>
      <c r="R663" s="29"/>
    </row>
    <row r="664" spans="1:18" ht="15.75">
      <c r="A664" s="28" t="s">
        <v>2403</v>
      </c>
      <c r="B664" s="30">
        <v>2010</v>
      </c>
      <c r="C664" s="30" t="s">
        <v>1524</v>
      </c>
      <c r="D664" s="28" t="s">
        <v>2027</v>
      </c>
      <c r="E664" s="30" t="s">
        <v>1505</v>
      </c>
      <c r="F664" s="45">
        <v>5500</v>
      </c>
      <c r="G664" s="45">
        <v>5500</v>
      </c>
      <c r="H664" s="45">
        <v>5500</v>
      </c>
      <c r="I664">
        <v>5500</v>
      </c>
      <c r="J664">
        <v>5600</v>
      </c>
      <c r="K664" s="45">
        <v>5700</v>
      </c>
      <c r="L664" s="45"/>
      <c r="M664" s="45"/>
      <c r="N664" s="30"/>
      <c r="O664" s="30"/>
      <c r="P664" s="29"/>
      <c r="Q664" s="29"/>
      <c r="R664" s="29"/>
    </row>
    <row r="665" spans="1:18" ht="15.75">
      <c r="A665" s="28" t="s">
        <v>1484</v>
      </c>
      <c r="B665" s="30">
        <v>2010</v>
      </c>
      <c r="C665" s="30" t="s">
        <v>1524</v>
      </c>
      <c r="D665" s="28" t="s">
        <v>2027</v>
      </c>
      <c r="E665" s="30" t="s">
        <v>2129</v>
      </c>
      <c r="F665" s="45">
        <v>1200</v>
      </c>
      <c r="G665" s="45">
        <v>1200</v>
      </c>
      <c r="H665" s="45">
        <v>1200</v>
      </c>
      <c r="I665">
        <v>1200</v>
      </c>
      <c r="J665">
        <v>1200</v>
      </c>
      <c r="K665" s="45">
        <v>1200</v>
      </c>
      <c r="L665" s="45"/>
      <c r="M665" s="45"/>
      <c r="N665" s="30"/>
      <c r="O665" s="30"/>
      <c r="P665" s="29"/>
      <c r="Q665" s="29"/>
      <c r="R665" s="29"/>
    </row>
    <row r="666" spans="1:18" ht="15.75">
      <c r="A666" s="28" t="s">
        <v>634</v>
      </c>
      <c r="B666" s="30">
        <v>2010</v>
      </c>
      <c r="C666" s="30" t="s">
        <v>1524</v>
      </c>
      <c r="D666" s="28" t="s">
        <v>2027</v>
      </c>
      <c r="E666" s="30" t="s">
        <v>1510</v>
      </c>
      <c r="F666" s="45">
        <v>1000</v>
      </c>
      <c r="G666" s="45">
        <v>1000</v>
      </c>
      <c r="H666" s="45">
        <v>1000</v>
      </c>
      <c r="I666">
        <v>1000</v>
      </c>
      <c r="J666">
        <v>1000</v>
      </c>
      <c r="K666" s="45">
        <v>1000</v>
      </c>
      <c r="L666" s="45"/>
      <c r="M666" s="45"/>
      <c r="N666" s="30"/>
      <c r="O666" s="30"/>
      <c r="P666" s="34"/>
      <c r="Q666" s="34"/>
      <c r="R666" s="34"/>
    </row>
    <row r="667" spans="1:18" ht="15.75">
      <c r="A667" s="28" t="s">
        <v>1485</v>
      </c>
      <c r="B667" s="30">
        <v>2010</v>
      </c>
      <c r="C667" s="30" t="s">
        <v>1524</v>
      </c>
      <c r="D667" s="28" t="s">
        <v>2027</v>
      </c>
      <c r="E667" s="30" t="s">
        <v>2130</v>
      </c>
      <c r="F667" s="45">
        <v>3800</v>
      </c>
      <c r="G667" s="45">
        <v>3800</v>
      </c>
      <c r="H667" s="45">
        <v>3800</v>
      </c>
      <c r="I667">
        <v>3800</v>
      </c>
      <c r="J667">
        <v>3800</v>
      </c>
      <c r="K667" s="45">
        <v>3800</v>
      </c>
      <c r="L667" s="45"/>
      <c r="M667" s="45"/>
      <c r="N667" s="30"/>
      <c r="O667" s="30"/>
      <c r="P667" s="29"/>
      <c r="Q667" s="29"/>
      <c r="R667" s="29"/>
    </row>
    <row r="668" spans="1:18" ht="15.75">
      <c r="A668" s="28" t="s">
        <v>635</v>
      </c>
      <c r="B668" s="30">
        <v>2010</v>
      </c>
      <c r="C668" s="30" t="s">
        <v>1524</v>
      </c>
      <c r="D668" s="28" t="s">
        <v>2027</v>
      </c>
      <c r="E668" s="30" t="s">
        <v>1514</v>
      </c>
      <c r="F668" s="45">
        <v>2700</v>
      </c>
      <c r="G668" s="45">
        <v>2700</v>
      </c>
      <c r="H668" s="45">
        <v>2700</v>
      </c>
      <c r="I668">
        <v>2800</v>
      </c>
      <c r="J668">
        <v>3000</v>
      </c>
      <c r="K668" s="45">
        <v>3200</v>
      </c>
      <c r="L668" s="45"/>
      <c r="M668" s="45"/>
      <c r="N668" s="30"/>
      <c r="O668" s="30"/>
      <c r="P668" s="29"/>
      <c r="Q668" s="29"/>
      <c r="R668" s="29"/>
    </row>
    <row r="669" spans="1:18" ht="15.75">
      <c r="A669" s="28" t="s">
        <v>1486</v>
      </c>
      <c r="B669" s="30">
        <v>2010</v>
      </c>
      <c r="C669" s="30" t="s">
        <v>1524</v>
      </c>
      <c r="D669" s="28" t="s">
        <v>2027</v>
      </c>
      <c r="E669" s="30" t="s">
        <v>2131</v>
      </c>
      <c r="F669" s="45">
        <v>5000</v>
      </c>
      <c r="G669" s="45">
        <v>5000</v>
      </c>
      <c r="H669" s="45">
        <v>5100</v>
      </c>
      <c r="I669">
        <v>5100</v>
      </c>
      <c r="J669">
        <v>5100</v>
      </c>
      <c r="K669" s="45">
        <v>5200</v>
      </c>
      <c r="L669" s="45"/>
      <c r="M669" s="45"/>
      <c r="N669" s="30"/>
      <c r="O669" s="30"/>
      <c r="P669" s="29"/>
      <c r="Q669" s="29"/>
      <c r="R669" s="29"/>
    </row>
    <row r="670" spans="1:18" ht="15.75">
      <c r="A670" s="28" t="s">
        <v>636</v>
      </c>
      <c r="B670" s="30">
        <v>2010</v>
      </c>
      <c r="C670" s="30" t="s">
        <v>1524</v>
      </c>
      <c r="D670" s="28" t="s">
        <v>2027</v>
      </c>
      <c r="E670" s="30" t="s">
        <v>1516</v>
      </c>
      <c r="F670" s="45">
        <v>4300</v>
      </c>
      <c r="G670" s="45">
        <v>4400</v>
      </c>
      <c r="H670" s="45">
        <v>4400</v>
      </c>
      <c r="I670" s="53">
        <v>4400</v>
      </c>
      <c r="J670" s="53">
        <v>4500</v>
      </c>
      <c r="K670" s="45">
        <v>4500</v>
      </c>
      <c r="L670" s="45"/>
      <c r="M670" s="45"/>
      <c r="N670" s="30"/>
      <c r="O670" s="30"/>
      <c r="P670" s="29"/>
      <c r="Q670" s="29"/>
      <c r="R670" s="29"/>
    </row>
    <row r="671" spans="1:18" ht="15.75">
      <c r="A671" s="28" t="s">
        <v>1487</v>
      </c>
      <c r="B671" s="30">
        <v>2010</v>
      </c>
      <c r="C671" s="30" t="s">
        <v>1524</v>
      </c>
      <c r="D671" s="28" t="s">
        <v>2027</v>
      </c>
      <c r="E671" s="30" t="s">
        <v>2132</v>
      </c>
      <c r="F671" s="45">
        <v>200</v>
      </c>
      <c r="G671" s="45">
        <v>200</v>
      </c>
      <c r="H671" s="45">
        <v>200</v>
      </c>
      <c r="I671">
        <v>200</v>
      </c>
      <c r="J671">
        <v>200</v>
      </c>
      <c r="K671" s="45">
        <v>200</v>
      </c>
      <c r="L671" s="45"/>
      <c r="M671" s="45"/>
      <c r="N671" s="30"/>
      <c r="O671" s="30"/>
      <c r="P671" s="29"/>
      <c r="Q671" s="29"/>
      <c r="R671" s="29"/>
    </row>
    <row r="672" spans="1:18" ht="15.75">
      <c r="A672" s="28" t="s">
        <v>832</v>
      </c>
      <c r="B672" s="30">
        <v>2010</v>
      </c>
      <c r="C672" s="30" t="s">
        <v>1524</v>
      </c>
      <c r="D672" s="28" t="s">
        <v>2027</v>
      </c>
      <c r="E672" s="10" t="s">
        <v>2133</v>
      </c>
      <c r="F672" s="29">
        <v>0</v>
      </c>
      <c r="G672" s="29">
        <v>0</v>
      </c>
      <c r="H672" s="29">
        <v>0</v>
      </c>
      <c r="I672">
        <v>0</v>
      </c>
      <c r="J672">
        <v>0</v>
      </c>
      <c r="K672" s="45">
        <v>0</v>
      </c>
      <c r="L672" s="45"/>
      <c r="M672" s="45"/>
      <c r="N672" s="30"/>
      <c r="O672" s="30"/>
      <c r="P672" s="29"/>
      <c r="Q672" s="29"/>
      <c r="R672" s="29"/>
    </row>
    <row r="673" spans="1:18" ht="15.75">
      <c r="A673" s="28" t="s">
        <v>833</v>
      </c>
      <c r="B673" s="30">
        <v>2010</v>
      </c>
      <c r="C673" s="30" t="s">
        <v>1524</v>
      </c>
      <c r="D673" s="28" t="s">
        <v>2027</v>
      </c>
      <c r="E673" s="30" t="s">
        <v>2134</v>
      </c>
      <c r="F673" s="45">
        <v>4100</v>
      </c>
      <c r="G673" s="45">
        <v>4200</v>
      </c>
      <c r="H673" s="45">
        <v>4200</v>
      </c>
      <c r="I673">
        <v>4200</v>
      </c>
      <c r="J673">
        <v>4300</v>
      </c>
      <c r="K673" s="45">
        <v>4300</v>
      </c>
      <c r="L673" s="45"/>
      <c r="M673" s="45"/>
      <c r="N673" s="30"/>
      <c r="O673" s="30"/>
      <c r="P673" s="29"/>
      <c r="Q673" s="29"/>
      <c r="R673" s="29"/>
    </row>
    <row r="674" spans="1:18" ht="12.75">
      <c r="A674" s="28" t="s">
        <v>637</v>
      </c>
      <c r="B674" s="30">
        <v>2010</v>
      </c>
      <c r="C674" s="30" t="s">
        <v>1525</v>
      </c>
      <c r="D674" s="30" t="s">
        <v>1504</v>
      </c>
      <c r="E674" s="10" t="s">
        <v>1491</v>
      </c>
      <c r="F674" s="45">
        <v>9100</v>
      </c>
      <c r="G674" s="45">
        <v>9100</v>
      </c>
      <c r="H674" s="45">
        <v>9100</v>
      </c>
      <c r="I674" s="52">
        <v>9400</v>
      </c>
      <c r="J674" s="52">
        <v>9700</v>
      </c>
      <c r="K674" s="45">
        <v>9600</v>
      </c>
      <c r="L674" s="45"/>
      <c r="M674" s="45"/>
      <c r="N674" s="30"/>
      <c r="O674" s="30"/>
      <c r="P674" s="29"/>
      <c r="Q674" s="29"/>
      <c r="R674" s="29"/>
    </row>
    <row r="675" spans="1:18" ht="12.75">
      <c r="A675" s="28" t="s">
        <v>638</v>
      </c>
      <c r="B675" s="30">
        <v>2010</v>
      </c>
      <c r="C675" s="30" t="s">
        <v>1525</v>
      </c>
      <c r="D675" s="30" t="s">
        <v>1504</v>
      </c>
      <c r="E675" s="30" t="s">
        <v>1495</v>
      </c>
      <c r="F675" s="45">
        <v>6300</v>
      </c>
      <c r="G675" s="45">
        <v>6300</v>
      </c>
      <c r="H675" s="45">
        <v>6300</v>
      </c>
      <c r="I675" s="52">
        <v>6700</v>
      </c>
      <c r="J675" s="52">
        <v>6800</v>
      </c>
      <c r="K675" s="45">
        <v>6800</v>
      </c>
      <c r="L675" s="45"/>
      <c r="M675" s="45"/>
      <c r="N675" s="30"/>
      <c r="O675" s="30"/>
      <c r="P675" s="29"/>
      <c r="Q675" s="29"/>
      <c r="R675" s="29"/>
    </row>
    <row r="676" spans="1:18" ht="12.75">
      <c r="A676" s="28" t="s">
        <v>639</v>
      </c>
      <c r="B676" s="30">
        <v>2010</v>
      </c>
      <c r="C676" s="30" t="s">
        <v>1525</v>
      </c>
      <c r="D676" s="30" t="s">
        <v>1504</v>
      </c>
      <c r="E676" s="30" t="s">
        <v>1498</v>
      </c>
      <c r="F676" s="45">
        <v>1900</v>
      </c>
      <c r="G676" s="45">
        <v>1900</v>
      </c>
      <c r="H676" s="45">
        <v>1900</v>
      </c>
      <c r="I676" s="52">
        <v>2000</v>
      </c>
      <c r="J676" s="52">
        <v>2100</v>
      </c>
      <c r="K676" s="29">
        <v>2100</v>
      </c>
      <c r="L676" s="29"/>
      <c r="M676" s="29"/>
      <c r="N676" s="29"/>
      <c r="O676" s="29"/>
      <c r="P676" s="29"/>
      <c r="Q676" s="29"/>
      <c r="R676" s="29"/>
    </row>
    <row r="677" spans="1:18" ht="12.75">
      <c r="A677" s="28" t="s">
        <v>834</v>
      </c>
      <c r="B677" s="30">
        <v>2010</v>
      </c>
      <c r="C677" s="30" t="s">
        <v>1525</v>
      </c>
      <c r="D677" s="30" t="s">
        <v>1504</v>
      </c>
      <c r="E677" s="30" t="s">
        <v>2127</v>
      </c>
      <c r="F677" s="45">
        <v>7200</v>
      </c>
      <c r="G677" s="45">
        <v>7200</v>
      </c>
      <c r="H677" s="45">
        <v>7200</v>
      </c>
      <c r="I677" s="52">
        <v>7400</v>
      </c>
      <c r="J677" s="52">
        <v>7600</v>
      </c>
      <c r="K677" s="45">
        <v>7500</v>
      </c>
      <c r="L677" s="45"/>
      <c r="M677" s="45"/>
      <c r="N677" s="30"/>
      <c r="O677" s="30"/>
      <c r="P677" s="29"/>
      <c r="Q677" s="29"/>
      <c r="R677" s="29"/>
    </row>
    <row r="678" spans="1:18" ht="15.75">
      <c r="A678" s="28" t="s">
        <v>835</v>
      </c>
      <c r="B678" s="30">
        <v>2010</v>
      </c>
      <c r="C678" s="30" t="s">
        <v>1525</v>
      </c>
      <c r="D678" s="30" t="s">
        <v>1504</v>
      </c>
      <c r="E678" s="30" t="s">
        <v>2128</v>
      </c>
      <c r="F678" s="45">
        <v>200</v>
      </c>
      <c r="G678" s="45">
        <v>200</v>
      </c>
      <c r="H678" s="45">
        <v>200</v>
      </c>
      <c r="I678">
        <v>200</v>
      </c>
      <c r="J678">
        <v>300</v>
      </c>
      <c r="K678" s="45">
        <v>300</v>
      </c>
      <c r="L678" s="45"/>
      <c r="M678" s="45"/>
      <c r="N678" s="30"/>
      <c r="O678" s="30"/>
      <c r="P678" s="29"/>
      <c r="Q678" s="29"/>
      <c r="R678" s="29"/>
    </row>
    <row r="679" spans="1:18" ht="15.75">
      <c r="A679" s="28" t="s">
        <v>640</v>
      </c>
      <c r="B679" s="28">
        <v>2010</v>
      </c>
      <c r="C679" s="28" t="s">
        <v>1525</v>
      </c>
      <c r="D679" s="30" t="s">
        <v>1504</v>
      </c>
      <c r="E679" s="30" t="s">
        <v>1502</v>
      </c>
      <c r="F679" s="45">
        <v>1700</v>
      </c>
      <c r="G679" s="45">
        <v>1700</v>
      </c>
      <c r="H679" s="45">
        <v>1700</v>
      </c>
      <c r="I679">
        <v>1800</v>
      </c>
      <c r="J679">
        <v>1800</v>
      </c>
      <c r="K679" s="45">
        <v>1800</v>
      </c>
      <c r="L679" s="45"/>
      <c r="M679" s="45"/>
      <c r="N679" s="30"/>
      <c r="O679" s="30"/>
      <c r="P679" s="29"/>
      <c r="Q679" s="29"/>
      <c r="R679" s="29"/>
    </row>
    <row r="680" spans="1:18" ht="15.75">
      <c r="A680" s="28" t="s">
        <v>641</v>
      </c>
      <c r="B680" s="30">
        <v>2010</v>
      </c>
      <c r="C680" s="30" t="s">
        <v>1525</v>
      </c>
      <c r="D680" s="30" t="s">
        <v>1504</v>
      </c>
      <c r="E680" s="30" t="s">
        <v>1505</v>
      </c>
      <c r="F680" s="45">
        <v>1100</v>
      </c>
      <c r="G680" s="45">
        <v>1100</v>
      </c>
      <c r="H680" s="45">
        <v>1100</v>
      </c>
      <c r="I680">
        <v>1200</v>
      </c>
      <c r="J680">
        <v>1200</v>
      </c>
      <c r="K680" s="45">
        <v>1200</v>
      </c>
      <c r="L680" s="45"/>
      <c r="M680" s="45"/>
      <c r="N680" s="30"/>
      <c r="O680" s="30"/>
      <c r="P680" s="29"/>
      <c r="Q680" s="29"/>
      <c r="R680" s="29"/>
    </row>
    <row r="681" spans="1:18" ht="15.75">
      <c r="A681" s="28" t="s">
        <v>836</v>
      </c>
      <c r="B681" s="30">
        <v>2010</v>
      </c>
      <c r="C681" s="30" t="s">
        <v>1525</v>
      </c>
      <c r="D681" s="30" t="s">
        <v>1504</v>
      </c>
      <c r="E681" s="30" t="s">
        <v>2129</v>
      </c>
      <c r="F681" s="45">
        <v>400</v>
      </c>
      <c r="G681" s="45">
        <v>400</v>
      </c>
      <c r="H681" s="45">
        <v>400</v>
      </c>
      <c r="I681">
        <v>400</v>
      </c>
      <c r="J681">
        <v>400</v>
      </c>
      <c r="K681" s="45">
        <v>400</v>
      </c>
      <c r="L681" s="45"/>
      <c r="M681" s="45"/>
      <c r="N681" s="30"/>
      <c r="O681" s="30"/>
      <c r="P681" s="29"/>
      <c r="Q681" s="29"/>
      <c r="R681" s="29"/>
    </row>
    <row r="682" spans="1:18" ht="15.75">
      <c r="A682" s="28" t="s">
        <v>642</v>
      </c>
      <c r="B682" s="30">
        <v>2010</v>
      </c>
      <c r="C682" s="30" t="s">
        <v>1525</v>
      </c>
      <c r="D682" s="30" t="s">
        <v>1504</v>
      </c>
      <c r="E682" s="30" t="s">
        <v>1510</v>
      </c>
      <c r="F682" s="45">
        <v>200</v>
      </c>
      <c r="G682" s="45">
        <v>200</v>
      </c>
      <c r="H682" s="45">
        <v>200</v>
      </c>
      <c r="I682">
        <v>200</v>
      </c>
      <c r="J682">
        <v>200</v>
      </c>
      <c r="K682" s="45">
        <v>200</v>
      </c>
      <c r="L682" s="45"/>
      <c r="M682" s="45"/>
      <c r="N682" s="30"/>
      <c r="O682" s="30"/>
      <c r="P682" s="29"/>
      <c r="Q682" s="29"/>
      <c r="R682" s="29"/>
    </row>
    <row r="683" spans="1:18" ht="15.75">
      <c r="A683" s="28" t="s">
        <v>837</v>
      </c>
      <c r="B683" s="30">
        <v>2010</v>
      </c>
      <c r="C683" s="30" t="s">
        <v>1525</v>
      </c>
      <c r="D683" s="30" t="s">
        <v>1504</v>
      </c>
      <c r="E683" s="30" t="s">
        <v>2130</v>
      </c>
      <c r="F683" s="45">
        <v>1300</v>
      </c>
      <c r="G683" s="45">
        <v>1300</v>
      </c>
      <c r="H683" s="45">
        <v>1300</v>
      </c>
      <c r="I683">
        <v>1300</v>
      </c>
      <c r="J683">
        <v>1300</v>
      </c>
      <c r="K683" s="45">
        <v>1300</v>
      </c>
      <c r="L683" s="45"/>
      <c r="M683" s="45"/>
      <c r="N683" s="30"/>
      <c r="O683" s="30"/>
      <c r="P683" s="29"/>
      <c r="Q683" s="29"/>
      <c r="R683" s="29"/>
    </row>
    <row r="684" spans="1:18" ht="15.75">
      <c r="A684" s="28" t="s">
        <v>643</v>
      </c>
      <c r="B684" s="30">
        <v>2010</v>
      </c>
      <c r="C684" s="30" t="s">
        <v>1525</v>
      </c>
      <c r="D684" s="30" t="s">
        <v>1504</v>
      </c>
      <c r="E684" s="30" t="s">
        <v>1514</v>
      </c>
      <c r="F684" s="45">
        <v>900</v>
      </c>
      <c r="G684" s="45">
        <v>900</v>
      </c>
      <c r="H684" s="45">
        <v>900</v>
      </c>
      <c r="I684">
        <v>1000</v>
      </c>
      <c r="J684">
        <v>1000</v>
      </c>
      <c r="K684" s="45">
        <v>1000</v>
      </c>
      <c r="L684" s="45"/>
      <c r="M684" s="45"/>
      <c r="N684" s="30"/>
      <c r="O684" s="30"/>
      <c r="P684" s="29"/>
      <c r="Q684" s="29"/>
      <c r="R684" s="29"/>
    </row>
    <row r="685" spans="1:18" ht="15.75">
      <c r="A685" s="28" t="s">
        <v>838</v>
      </c>
      <c r="B685" s="30">
        <v>2010</v>
      </c>
      <c r="C685" s="30" t="s">
        <v>1525</v>
      </c>
      <c r="D685" s="30" t="s">
        <v>1504</v>
      </c>
      <c r="E685" s="30" t="s">
        <v>2131</v>
      </c>
      <c r="F685" s="45">
        <v>500</v>
      </c>
      <c r="G685" s="45">
        <v>500</v>
      </c>
      <c r="H685" s="45">
        <v>500</v>
      </c>
      <c r="I685">
        <v>600</v>
      </c>
      <c r="J685">
        <v>600</v>
      </c>
      <c r="K685" s="45">
        <v>600</v>
      </c>
      <c r="L685" s="45"/>
      <c r="M685" s="45"/>
      <c r="N685" s="30"/>
      <c r="O685" s="30"/>
      <c r="P685" s="29"/>
      <c r="Q685" s="29"/>
      <c r="R685" s="29"/>
    </row>
    <row r="686" spans="1:18" ht="15.75">
      <c r="A686" s="28" t="s">
        <v>644</v>
      </c>
      <c r="B686" s="30">
        <v>2010</v>
      </c>
      <c r="C686" s="30" t="s">
        <v>1525</v>
      </c>
      <c r="D686" s="30" t="s">
        <v>1504</v>
      </c>
      <c r="E686" s="30" t="s">
        <v>1516</v>
      </c>
      <c r="F686" s="45">
        <v>2800</v>
      </c>
      <c r="G686" s="45">
        <v>2800</v>
      </c>
      <c r="H686" s="45">
        <v>2800</v>
      </c>
      <c r="I686" s="53">
        <v>2700</v>
      </c>
      <c r="J686" s="53">
        <v>2900</v>
      </c>
      <c r="K686" s="45">
        <v>2800</v>
      </c>
      <c r="L686" s="45"/>
      <c r="M686" s="45"/>
      <c r="N686" s="30"/>
      <c r="O686" s="30"/>
      <c r="P686" s="29"/>
      <c r="Q686" s="29"/>
      <c r="R686" s="29"/>
    </row>
    <row r="687" spans="1:18" ht="15.75">
      <c r="A687" s="28" t="s">
        <v>839</v>
      </c>
      <c r="B687" s="30">
        <v>2010</v>
      </c>
      <c r="C687" s="30" t="s">
        <v>1525</v>
      </c>
      <c r="D687" s="30" t="s">
        <v>1504</v>
      </c>
      <c r="E687" s="30" t="s">
        <v>2132</v>
      </c>
      <c r="F687" s="45">
        <v>300</v>
      </c>
      <c r="G687" s="45">
        <v>300</v>
      </c>
      <c r="H687" s="45">
        <v>300</v>
      </c>
      <c r="I687">
        <v>300</v>
      </c>
      <c r="J687">
        <v>300</v>
      </c>
      <c r="K687" s="45">
        <v>300</v>
      </c>
      <c r="L687" s="45"/>
      <c r="M687" s="45"/>
      <c r="N687" s="30"/>
      <c r="O687" s="30"/>
      <c r="P687" s="29"/>
      <c r="Q687" s="29"/>
      <c r="R687" s="29"/>
    </row>
    <row r="688" spans="1:18" ht="15.75">
      <c r="A688" s="28" t="s">
        <v>840</v>
      </c>
      <c r="B688" s="30">
        <v>2010</v>
      </c>
      <c r="C688" s="30" t="s">
        <v>1525</v>
      </c>
      <c r="D688" s="30" t="s">
        <v>1504</v>
      </c>
      <c r="E688" s="10" t="s">
        <v>2133</v>
      </c>
      <c r="F688" s="29">
        <v>1000</v>
      </c>
      <c r="G688" s="29">
        <v>1000</v>
      </c>
      <c r="H688" s="29">
        <v>1000</v>
      </c>
      <c r="I688">
        <v>1000</v>
      </c>
      <c r="J688">
        <v>1100</v>
      </c>
      <c r="K688" s="45">
        <v>1000</v>
      </c>
      <c r="L688" s="45"/>
      <c r="M688" s="45"/>
      <c r="N688" s="30"/>
      <c r="O688" s="30"/>
      <c r="P688" s="29"/>
      <c r="Q688" s="29"/>
      <c r="R688" s="29"/>
    </row>
    <row r="689" spans="1:18" ht="15.75">
      <c r="A689" s="28" t="s">
        <v>841</v>
      </c>
      <c r="B689" s="30">
        <v>2010</v>
      </c>
      <c r="C689" s="30" t="s">
        <v>1525</v>
      </c>
      <c r="D689" s="30" t="s">
        <v>1504</v>
      </c>
      <c r="E689" s="30" t="s">
        <v>2134</v>
      </c>
      <c r="F689" s="45">
        <v>1500</v>
      </c>
      <c r="G689" s="45">
        <v>1500</v>
      </c>
      <c r="H689" s="45">
        <v>1500</v>
      </c>
      <c r="I689">
        <v>1400</v>
      </c>
      <c r="J689">
        <v>1500</v>
      </c>
      <c r="K689" s="45">
        <v>1500</v>
      </c>
      <c r="L689" s="45"/>
      <c r="M689" s="45"/>
      <c r="N689" s="30"/>
      <c r="O689" s="30"/>
      <c r="P689" s="29"/>
      <c r="Q689" s="29"/>
      <c r="R689" s="29"/>
    </row>
    <row r="690" spans="1:18" ht="12.75">
      <c r="A690" s="28" t="s">
        <v>645</v>
      </c>
      <c r="B690" s="30">
        <v>2010</v>
      </c>
      <c r="C690" s="30" t="s">
        <v>1511</v>
      </c>
      <c r="D690" s="28" t="s">
        <v>1550</v>
      </c>
      <c r="E690" s="10" t="s">
        <v>1491</v>
      </c>
      <c r="F690" s="45">
        <v>53600</v>
      </c>
      <c r="G690" s="45">
        <v>54100</v>
      </c>
      <c r="H690" s="45">
        <v>54000</v>
      </c>
      <c r="I690" s="52">
        <v>55200</v>
      </c>
      <c r="J690" s="52">
        <v>56800</v>
      </c>
      <c r="K690" s="45">
        <v>57500</v>
      </c>
      <c r="L690" s="45"/>
      <c r="M690" s="45"/>
      <c r="N690" s="30"/>
      <c r="O690" s="30"/>
      <c r="P690" s="29"/>
      <c r="Q690" s="29"/>
      <c r="R690" s="29"/>
    </row>
    <row r="691" spans="1:18" ht="12.75">
      <c r="A691" s="28" t="s">
        <v>646</v>
      </c>
      <c r="B691" s="30">
        <v>2010</v>
      </c>
      <c r="C691" s="30" t="s">
        <v>1511</v>
      </c>
      <c r="D691" s="28" t="s">
        <v>1550</v>
      </c>
      <c r="E691" s="30" t="s">
        <v>1495</v>
      </c>
      <c r="F691" s="45">
        <v>44400</v>
      </c>
      <c r="G691" s="45">
        <v>44700</v>
      </c>
      <c r="H691" s="45">
        <v>44500</v>
      </c>
      <c r="I691" s="52">
        <v>45500</v>
      </c>
      <c r="J691" s="52">
        <v>46100</v>
      </c>
      <c r="K691" s="45">
        <v>47100</v>
      </c>
      <c r="L691" s="45"/>
      <c r="M691" s="45"/>
      <c r="N691" s="30"/>
      <c r="O691" s="30"/>
      <c r="P691" s="29"/>
      <c r="Q691" s="29"/>
      <c r="R691" s="29"/>
    </row>
    <row r="692" spans="1:18" ht="12.75">
      <c r="A692" s="28" t="s">
        <v>647</v>
      </c>
      <c r="B692" s="30">
        <v>2010</v>
      </c>
      <c r="C692" s="30" t="s">
        <v>1511</v>
      </c>
      <c r="D692" s="28" t="s">
        <v>1550</v>
      </c>
      <c r="E692" s="30" t="s">
        <v>1498</v>
      </c>
      <c r="F692" s="45">
        <v>8000</v>
      </c>
      <c r="G692" s="45">
        <v>8100</v>
      </c>
      <c r="H692" s="45">
        <v>8000</v>
      </c>
      <c r="I692" s="52">
        <v>8300</v>
      </c>
      <c r="J692" s="52">
        <v>8400</v>
      </c>
      <c r="K692" s="29">
        <v>8700</v>
      </c>
      <c r="L692" s="29"/>
      <c r="M692" s="29"/>
      <c r="N692" s="29"/>
      <c r="O692" s="29"/>
      <c r="P692" s="29"/>
      <c r="Q692" s="29"/>
      <c r="R692" s="29"/>
    </row>
    <row r="693" spans="1:18" ht="12.75">
      <c r="A693" s="28" t="s">
        <v>842</v>
      </c>
      <c r="B693" s="30">
        <v>2010</v>
      </c>
      <c r="C693" s="30" t="s">
        <v>1511</v>
      </c>
      <c r="D693" s="28" t="s">
        <v>1550</v>
      </c>
      <c r="E693" s="30" t="s">
        <v>2127</v>
      </c>
      <c r="F693" s="45">
        <v>45600</v>
      </c>
      <c r="G693" s="45">
        <v>46000</v>
      </c>
      <c r="H693" s="45">
        <v>46000</v>
      </c>
      <c r="I693" s="52">
        <v>46900</v>
      </c>
      <c r="J693" s="52">
        <v>48400</v>
      </c>
      <c r="K693" s="45">
        <v>48800</v>
      </c>
      <c r="L693" s="45"/>
      <c r="M693" s="45"/>
      <c r="N693" s="30"/>
      <c r="O693" s="30"/>
      <c r="P693" s="29"/>
      <c r="Q693" s="29"/>
      <c r="R693" s="29"/>
    </row>
    <row r="694" spans="1:18" ht="15.75">
      <c r="A694" s="28" t="s">
        <v>843</v>
      </c>
      <c r="B694" s="30">
        <v>2010</v>
      </c>
      <c r="C694" s="30" t="s">
        <v>1511</v>
      </c>
      <c r="D694" s="28" t="s">
        <v>1550</v>
      </c>
      <c r="E694" s="30" t="s">
        <v>2128</v>
      </c>
      <c r="F694" s="45">
        <v>1300</v>
      </c>
      <c r="G694" s="45">
        <v>1400</v>
      </c>
      <c r="H694" s="45">
        <v>1400</v>
      </c>
      <c r="I694">
        <v>1600</v>
      </c>
      <c r="J694">
        <v>1700</v>
      </c>
      <c r="K694" s="45">
        <v>1900</v>
      </c>
      <c r="L694" s="45"/>
      <c r="M694" s="45"/>
      <c r="N694" s="30"/>
      <c r="O694" s="30"/>
      <c r="P694" s="29"/>
      <c r="Q694" s="29"/>
      <c r="R694" s="29"/>
    </row>
    <row r="695" spans="1:18" ht="15.75">
      <c r="A695" s="28" t="s">
        <v>648</v>
      </c>
      <c r="B695" s="28">
        <v>2010</v>
      </c>
      <c r="C695" s="28" t="s">
        <v>1511</v>
      </c>
      <c r="D695" s="28" t="s">
        <v>1550</v>
      </c>
      <c r="E695" s="30" t="s">
        <v>1502</v>
      </c>
      <c r="F695" s="45">
        <v>6700</v>
      </c>
      <c r="G695" s="45">
        <v>6700</v>
      </c>
      <c r="H695" s="45">
        <v>6600</v>
      </c>
      <c r="I695">
        <v>6700</v>
      </c>
      <c r="J695">
        <v>6700</v>
      </c>
      <c r="K695" s="45">
        <v>6800</v>
      </c>
      <c r="L695" s="45"/>
      <c r="M695" s="45"/>
      <c r="N695" s="30"/>
      <c r="O695" s="30"/>
      <c r="P695" s="29"/>
      <c r="Q695" s="29"/>
      <c r="R695" s="29"/>
    </row>
    <row r="696" spans="1:18" ht="15.75">
      <c r="A696" s="28" t="s">
        <v>649</v>
      </c>
      <c r="B696" s="30">
        <v>2010</v>
      </c>
      <c r="C696" s="30" t="s">
        <v>1511</v>
      </c>
      <c r="D696" s="28" t="s">
        <v>1550</v>
      </c>
      <c r="E696" s="30" t="s">
        <v>1505</v>
      </c>
      <c r="F696" s="45">
        <v>8900</v>
      </c>
      <c r="G696" s="45">
        <v>8900</v>
      </c>
      <c r="H696" s="45">
        <v>8900</v>
      </c>
      <c r="I696">
        <v>8900</v>
      </c>
      <c r="J696">
        <v>9000</v>
      </c>
      <c r="K696" s="45">
        <v>9100</v>
      </c>
      <c r="L696" s="45"/>
      <c r="M696" s="45"/>
      <c r="N696" s="30"/>
      <c r="O696" s="30"/>
      <c r="P696" s="29"/>
      <c r="Q696" s="29"/>
      <c r="R696" s="29"/>
    </row>
    <row r="697" spans="1:18" ht="15.75">
      <c r="A697" s="28" t="s">
        <v>844</v>
      </c>
      <c r="B697" s="30">
        <v>2010</v>
      </c>
      <c r="C697" s="30" t="s">
        <v>1511</v>
      </c>
      <c r="D697" s="28" t="s">
        <v>1550</v>
      </c>
      <c r="E697" s="30" t="s">
        <v>2129</v>
      </c>
      <c r="F697" s="45">
        <v>1700</v>
      </c>
      <c r="G697" s="45">
        <v>1700</v>
      </c>
      <c r="H697" s="45">
        <v>1700</v>
      </c>
      <c r="I697">
        <v>1700</v>
      </c>
      <c r="J697">
        <v>1800</v>
      </c>
      <c r="K697" s="45">
        <v>1800</v>
      </c>
      <c r="L697" s="45"/>
      <c r="M697" s="45"/>
      <c r="N697" s="30"/>
      <c r="O697" s="30"/>
      <c r="P697" s="29"/>
      <c r="Q697" s="29"/>
      <c r="R697" s="29"/>
    </row>
    <row r="698" spans="1:18" ht="15.75">
      <c r="A698" s="28" t="s">
        <v>650</v>
      </c>
      <c r="B698" s="30">
        <v>2010</v>
      </c>
      <c r="C698" s="30" t="s">
        <v>1511</v>
      </c>
      <c r="D698" s="28" t="s">
        <v>1550</v>
      </c>
      <c r="E698" s="30" t="s">
        <v>1510</v>
      </c>
      <c r="F698" s="45">
        <v>1500</v>
      </c>
      <c r="G698" s="45">
        <v>1500</v>
      </c>
      <c r="H698" s="45">
        <v>1500</v>
      </c>
      <c r="I698">
        <v>1500</v>
      </c>
      <c r="J698">
        <v>1500</v>
      </c>
      <c r="K698" s="45">
        <v>1500</v>
      </c>
      <c r="L698" s="45"/>
      <c r="M698" s="45"/>
      <c r="N698" s="30"/>
      <c r="O698" s="30"/>
      <c r="P698" s="29"/>
      <c r="Q698" s="29"/>
      <c r="R698" s="29"/>
    </row>
    <row r="699" spans="1:18" ht="15.75">
      <c r="A699" s="28" t="s">
        <v>845</v>
      </c>
      <c r="B699" s="30">
        <v>2010</v>
      </c>
      <c r="C699" s="30" t="s">
        <v>1511</v>
      </c>
      <c r="D699" s="28" t="s">
        <v>1550</v>
      </c>
      <c r="E699" s="30" t="s">
        <v>2130</v>
      </c>
      <c r="F699" s="45">
        <v>9800</v>
      </c>
      <c r="G699" s="45">
        <v>9800</v>
      </c>
      <c r="H699" s="45">
        <v>9800</v>
      </c>
      <c r="I699">
        <v>9800</v>
      </c>
      <c r="J699">
        <v>9800</v>
      </c>
      <c r="K699" s="45">
        <v>9900</v>
      </c>
      <c r="L699" s="45"/>
      <c r="M699" s="45"/>
      <c r="N699" s="30"/>
      <c r="O699" s="30"/>
      <c r="P699" s="29"/>
      <c r="Q699" s="29"/>
      <c r="R699" s="29"/>
    </row>
    <row r="700" spans="1:18" ht="15.75">
      <c r="A700" s="28" t="s">
        <v>651</v>
      </c>
      <c r="B700" s="30">
        <v>2010</v>
      </c>
      <c r="C700" s="30" t="s">
        <v>1511</v>
      </c>
      <c r="D700" s="28" t="s">
        <v>1550</v>
      </c>
      <c r="E700" s="30" t="s">
        <v>1514</v>
      </c>
      <c r="F700" s="45">
        <v>5900</v>
      </c>
      <c r="G700" s="45">
        <v>6000</v>
      </c>
      <c r="H700" s="45">
        <v>5900</v>
      </c>
      <c r="I700">
        <v>6100</v>
      </c>
      <c r="J700">
        <v>6300</v>
      </c>
      <c r="K700" s="45">
        <v>6700</v>
      </c>
      <c r="L700" s="45"/>
      <c r="M700" s="45"/>
      <c r="N700" s="30"/>
      <c r="O700" s="30"/>
      <c r="P700" s="29"/>
      <c r="Q700" s="29"/>
      <c r="R700" s="29"/>
    </row>
    <row r="701" spans="1:18" ht="15.75">
      <c r="A701" s="28" t="s">
        <v>846</v>
      </c>
      <c r="B701" s="30">
        <v>2010</v>
      </c>
      <c r="C701" s="30" t="s">
        <v>1511</v>
      </c>
      <c r="D701" s="28" t="s">
        <v>1550</v>
      </c>
      <c r="E701" s="30" t="s">
        <v>2131</v>
      </c>
      <c r="F701" s="45">
        <v>8600</v>
      </c>
      <c r="G701" s="45">
        <v>8700</v>
      </c>
      <c r="H701" s="45">
        <v>8700</v>
      </c>
      <c r="I701">
        <v>9200</v>
      </c>
      <c r="J701">
        <v>9300</v>
      </c>
      <c r="K701" s="45">
        <v>9400</v>
      </c>
      <c r="L701" s="45"/>
      <c r="M701" s="45"/>
      <c r="N701" s="30"/>
      <c r="O701" s="30"/>
      <c r="P701" s="29"/>
      <c r="Q701" s="29"/>
      <c r="R701" s="29"/>
    </row>
    <row r="702" spans="1:18" ht="15.75">
      <c r="A702" s="28" t="s">
        <v>652</v>
      </c>
      <c r="B702" s="30">
        <v>2010</v>
      </c>
      <c r="C702" s="30" t="s">
        <v>1511</v>
      </c>
      <c r="D702" s="28" t="s">
        <v>1550</v>
      </c>
      <c r="E702" s="30" t="s">
        <v>1516</v>
      </c>
      <c r="F702" s="45">
        <v>9200</v>
      </c>
      <c r="G702" s="45">
        <v>9400</v>
      </c>
      <c r="H702" s="45">
        <v>9500</v>
      </c>
      <c r="I702" s="53">
        <v>9700</v>
      </c>
      <c r="J702" s="53">
        <v>10700</v>
      </c>
      <c r="K702" s="45">
        <v>10400</v>
      </c>
      <c r="L702" s="45"/>
      <c r="M702" s="45"/>
      <c r="N702" s="30"/>
      <c r="O702" s="30"/>
      <c r="P702" s="29"/>
      <c r="Q702" s="29"/>
      <c r="R702" s="29"/>
    </row>
    <row r="703" spans="1:18" ht="15.75">
      <c r="A703" s="28" t="s">
        <v>847</v>
      </c>
      <c r="B703" s="30">
        <v>2010</v>
      </c>
      <c r="C703" s="30" t="s">
        <v>1511</v>
      </c>
      <c r="D703" s="28" t="s">
        <v>1550</v>
      </c>
      <c r="E703" s="30" t="s">
        <v>2132</v>
      </c>
      <c r="F703" s="45">
        <v>300</v>
      </c>
      <c r="G703" s="45">
        <v>300</v>
      </c>
      <c r="H703" s="45">
        <v>300</v>
      </c>
      <c r="I703">
        <v>500</v>
      </c>
      <c r="J703">
        <v>1300</v>
      </c>
      <c r="K703" s="45">
        <v>1100</v>
      </c>
      <c r="L703" s="45"/>
      <c r="M703" s="45"/>
      <c r="N703" s="30"/>
      <c r="O703" s="30"/>
      <c r="P703" s="29"/>
      <c r="Q703" s="29"/>
      <c r="R703" s="29"/>
    </row>
    <row r="704" spans="1:18" ht="15.75">
      <c r="A704" s="28" t="s">
        <v>848</v>
      </c>
      <c r="B704" s="30">
        <v>2010</v>
      </c>
      <c r="C704" s="30" t="s">
        <v>1511</v>
      </c>
      <c r="D704" s="28" t="s">
        <v>1550</v>
      </c>
      <c r="E704" s="10" t="s">
        <v>2133</v>
      </c>
      <c r="F704" s="29">
        <v>1000</v>
      </c>
      <c r="G704" s="29">
        <v>1100</v>
      </c>
      <c r="H704" s="29">
        <v>1100</v>
      </c>
      <c r="I704">
        <v>1100</v>
      </c>
      <c r="J704">
        <v>1200</v>
      </c>
      <c r="K704" s="45">
        <v>900</v>
      </c>
      <c r="L704" s="45"/>
      <c r="M704" s="45"/>
      <c r="N704" s="30"/>
      <c r="O704" s="30"/>
      <c r="P704" s="29"/>
      <c r="Q704" s="29"/>
      <c r="R704" s="29"/>
    </row>
    <row r="705" spans="1:18" ht="15.75">
      <c r="A705" s="28" t="s">
        <v>849</v>
      </c>
      <c r="B705" s="30">
        <v>2010</v>
      </c>
      <c r="C705" s="30" t="s">
        <v>1511</v>
      </c>
      <c r="D705" s="28" t="s">
        <v>1550</v>
      </c>
      <c r="E705" s="30" t="s">
        <v>2134</v>
      </c>
      <c r="F705" s="45">
        <v>7900</v>
      </c>
      <c r="G705" s="45">
        <v>8000</v>
      </c>
      <c r="H705" s="45">
        <v>8100</v>
      </c>
      <c r="I705">
        <v>8100</v>
      </c>
      <c r="J705">
        <v>8200</v>
      </c>
      <c r="K705" s="45">
        <v>8400</v>
      </c>
      <c r="L705" s="45"/>
      <c r="M705" s="45"/>
      <c r="N705" s="30"/>
      <c r="O705" s="30"/>
      <c r="P705" s="29"/>
      <c r="Q705" s="29"/>
      <c r="R705" s="29"/>
    </row>
    <row r="706" spans="1:18" ht="12.75">
      <c r="A706" s="28" t="s">
        <v>653</v>
      </c>
      <c r="B706" s="30">
        <v>2010</v>
      </c>
      <c r="C706" s="30" t="s">
        <v>1526</v>
      </c>
      <c r="D706" s="28" t="s">
        <v>2026</v>
      </c>
      <c r="E706" s="10" t="s">
        <v>1491</v>
      </c>
      <c r="F706" s="45">
        <v>3600</v>
      </c>
      <c r="G706" s="45">
        <v>3600</v>
      </c>
      <c r="H706" s="45">
        <v>3600</v>
      </c>
      <c r="I706" s="52">
        <v>3700</v>
      </c>
      <c r="J706" s="52">
        <v>3800</v>
      </c>
      <c r="K706" s="45">
        <v>3800</v>
      </c>
      <c r="L706" s="45"/>
      <c r="M706" s="45"/>
      <c r="N706" s="30"/>
      <c r="O706" s="30"/>
      <c r="P706" s="29"/>
      <c r="Q706" s="29"/>
      <c r="R706" s="29"/>
    </row>
    <row r="707" spans="1:18" ht="12.75">
      <c r="A707" s="28" t="s">
        <v>654</v>
      </c>
      <c r="B707" s="30">
        <v>2010</v>
      </c>
      <c r="C707" s="30" t="s">
        <v>1526</v>
      </c>
      <c r="D707" s="28" t="s">
        <v>2026</v>
      </c>
      <c r="E707" s="30" t="s">
        <v>1495</v>
      </c>
      <c r="F707" s="45">
        <v>2400</v>
      </c>
      <c r="G707" s="45">
        <v>2400</v>
      </c>
      <c r="H707" s="45">
        <v>2400</v>
      </c>
      <c r="I707" s="52">
        <v>2500</v>
      </c>
      <c r="J707" s="52">
        <v>2500</v>
      </c>
      <c r="K707" s="45">
        <v>2600</v>
      </c>
      <c r="L707" s="45"/>
      <c r="M707" s="45"/>
      <c r="N707" s="30"/>
      <c r="O707" s="30"/>
      <c r="P707" s="29"/>
      <c r="Q707" s="29"/>
      <c r="R707" s="29"/>
    </row>
    <row r="708" spans="1:18" ht="12.75">
      <c r="A708" s="28" t="s">
        <v>655</v>
      </c>
      <c r="B708" s="30">
        <v>2010</v>
      </c>
      <c r="C708" s="30" t="s">
        <v>1526</v>
      </c>
      <c r="D708" s="28" t="s">
        <v>2026</v>
      </c>
      <c r="E708" s="30" t="s">
        <v>1498</v>
      </c>
      <c r="F708" s="45">
        <v>700</v>
      </c>
      <c r="G708" s="45">
        <v>700</v>
      </c>
      <c r="H708" s="45">
        <v>700</v>
      </c>
      <c r="I708" s="52">
        <v>800</v>
      </c>
      <c r="J708" s="52">
        <v>800</v>
      </c>
      <c r="K708" s="29">
        <v>900</v>
      </c>
      <c r="L708" s="29"/>
      <c r="M708" s="29"/>
      <c r="N708" s="29"/>
      <c r="O708" s="29"/>
      <c r="P708" s="29"/>
      <c r="Q708" s="29"/>
      <c r="R708" s="29"/>
    </row>
    <row r="709" spans="1:18" ht="12.75">
      <c r="A709" s="28" t="s">
        <v>850</v>
      </c>
      <c r="B709" s="30">
        <v>2010</v>
      </c>
      <c r="C709" s="30" t="s">
        <v>1526</v>
      </c>
      <c r="D709" s="28" t="s">
        <v>2026</v>
      </c>
      <c r="E709" s="30" t="s">
        <v>2127</v>
      </c>
      <c r="F709" s="45">
        <v>2900</v>
      </c>
      <c r="G709" s="45">
        <v>2900</v>
      </c>
      <c r="H709" s="45">
        <v>2900</v>
      </c>
      <c r="I709" s="52">
        <v>2900</v>
      </c>
      <c r="J709" s="52">
        <v>3000</v>
      </c>
      <c r="K709" s="45">
        <v>2900</v>
      </c>
      <c r="L709" s="45"/>
      <c r="M709" s="45"/>
      <c r="N709" s="30"/>
      <c r="O709" s="30"/>
      <c r="P709" s="29"/>
      <c r="Q709" s="29"/>
      <c r="R709" s="29"/>
    </row>
    <row r="710" spans="1:18" ht="15.75">
      <c r="A710" s="28" t="s">
        <v>954</v>
      </c>
      <c r="B710" s="30">
        <v>2010</v>
      </c>
      <c r="C710" s="30" t="s">
        <v>1526</v>
      </c>
      <c r="D710" s="28" t="s">
        <v>2026</v>
      </c>
      <c r="E710" s="30" t="s">
        <v>2128</v>
      </c>
      <c r="F710" s="45">
        <v>100</v>
      </c>
      <c r="G710" s="45">
        <v>100</v>
      </c>
      <c r="H710" s="45">
        <v>100</v>
      </c>
      <c r="I710">
        <v>200</v>
      </c>
      <c r="J710">
        <v>200</v>
      </c>
      <c r="K710" s="45">
        <v>200</v>
      </c>
      <c r="L710" s="45"/>
      <c r="M710" s="45"/>
      <c r="N710" s="30"/>
      <c r="O710" s="30"/>
      <c r="P710" s="29"/>
      <c r="Q710" s="29"/>
      <c r="R710" s="29"/>
    </row>
    <row r="711" spans="1:18" ht="15.75">
      <c r="A711" s="28" t="s">
        <v>656</v>
      </c>
      <c r="B711" s="28">
        <v>2010</v>
      </c>
      <c r="C711" s="28" t="s">
        <v>1526</v>
      </c>
      <c r="D711" s="28" t="s">
        <v>2026</v>
      </c>
      <c r="E711" s="30" t="s">
        <v>1502</v>
      </c>
      <c r="F711" s="45">
        <v>600</v>
      </c>
      <c r="G711" s="45">
        <v>600</v>
      </c>
      <c r="H711" s="45">
        <v>600</v>
      </c>
      <c r="I711">
        <v>600</v>
      </c>
      <c r="J711">
        <v>600</v>
      </c>
      <c r="K711" s="45">
        <v>700</v>
      </c>
      <c r="L711" s="45"/>
      <c r="M711" s="45"/>
      <c r="N711" s="30"/>
      <c r="O711" s="30"/>
      <c r="P711" s="29"/>
      <c r="Q711" s="29"/>
      <c r="R711" s="29"/>
    </row>
    <row r="712" spans="1:18" ht="15.75">
      <c r="A712" s="28" t="s">
        <v>657</v>
      </c>
      <c r="B712" s="30">
        <v>2010</v>
      </c>
      <c r="C712" s="30" t="s">
        <v>1526</v>
      </c>
      <c r="D712" s="28" t="s">
        <v>2026</v>
      </c>
      <c r="E712" s="30" t="s">
        <v>1505</v>
      </c>
      <c r="F712" s="45">
        <v>700</v>
      </c>
      <c r="G712" s="45">
        <v>700</v>
      </c>
      <c r="H712" s="45">
        <v>700</v>
      </c>
      <c r="I712">
        <v>700</v>
      </c>
      <c r="J712">
        <v>700</v>
      </c>
      <c r="K712" s="45">
        <v>700</v>
      </c>
      <c r="L712" s="45"/>
      <c r="M712" s="45"/>
      <c r="N712" s="30"/>
      <c r="O712" s="30"/>
      <c r="P712" s="29"/>
      <c r="Q712" s="29"/>
      <c r="R712" s="29"/>
    </row>
    <row r="713" spans="1:18" ht="15.75">
      <c r="A713" s="28" t="s">
        <v>955</v>
      </c>
      <c r="B713" s="30">
        <v>2010</v>
      </c>
      <c r="C713" s="30" t="s">
        <v>1526</v>
      </c>
      <c r="D713" s="28" t="s">
        <v>2026</v>
      </c>
      <c r="E713" s="30" t="s">
        <v>2129</v>
      </c>
      <c r="F713" s="45">
        <v>200</v>
      </c>
      <c r="G713" s="45">
        <v>200</v>
      </c>
      <c r="H713" s="45">
        <v>200</v>
      </c>
      <c r="I713">
        <v>200</v>
      </c>
      <c r="J713">
        <v>200</v>
      </c>
      <c r="K713" s="45">
        <v>200</v>
      </c>
      <c r="L713" s="45"/>
      <c r="M713" s="45"/>
      <c r="N713" s="30"/>
      <c r="O713" s="30"/>
      <c r="P713" s="29"/>
      <c r="Q713" s="29"/>
      <c r="R713" s="29"/>
    </row>
    <row r="714" spans="1:18" ht="15.75">
      <c r="A714" s="28" t="s">
        <v>658</v>
      </c>
      <c r="B714" s="30">
        <v>2010</v>
      </c>
      <c r="C714" s="30" t="s">
        <v>1526</v>
      </c>
      <c r="D714" s="28" t="s">
        <v>2026</v>
      </c>
      <c r="E714" s="30" t="s">
        <v>1510</v>
      </c>
      <c r="F714" s="45">
        <v>200</v>
      </c>
      <c r="G714" s="45">
        <v>200</v>
      </c>
      <c r="H714" s="45">
        <v>200</v>
      </c>
      <c r="I714">
        <v>200</v>
      </c>
      <c r="J714">
        <v>200</v>
      </c>
      <c r="K714" s="45">
        <v>200</v>
      </c>
      <c r="L714" s="45"/>
      <c r="M714" s="45"/>
      <c r="N714" s="30"/>
      <c r="O714" s="30"/>
      <c r="P714" s="29"/>
      <c r="Q714" s="29"/>
      <c r="R714" s="29"/>
    </row>
    <row r="715" spans="1:18" ht="15.75">
      <c r="A715" s="28" t="s">
        <v>956</v>
      </c>
      <c r="B715" s="30">
        <v>2010</v>
      </c>
      <c r="C715" s="30" t="s">
        <v>1526</v>
      </c>
      <c r="D715" s="28" t="s">
        <v>2026</v>
      </c>
      <c r="E715" s="30" t="s">
        <v>2130</v>
      </c>
      <c r="F715" s="45">
        <v>200</v>
      </c>
      <c r="G715" s="45">
        <v>200</v>
      </c>
      <c r="H715" s="45">
        <v>200</v>
      </c>
      <c r="I715">
        <v>200</v>
      </c>
      <c r="J715">
        <v>200</v>
      </c>
      <c r="K715" s="45">
        <v>200</v>
      </c>
      <c r="L715" s="45"/>
      <c r="M715" s="45"/>
      <c r="N715" s="30"/>
      <c r="O715" s="30"/>
      <c r="P715" s="29"/>
      <c r="Q715" s="29"/>
      <c r="R715" s="29"/>
    </row>
    <row r="716" spans="1:18" ht="15.75">
      <c r="A716" s="28" t="s">
        <v>659</v>
      </c>
      <c r="B716" s="30">
        <v>2010</v>
      </c>
      <c r="C716" s="30" t="s">
        <v>1526</v>
      </c>
      <c r="D716" s="28" t="s">
        <v>2026</v>
      </c>
      <c r="E716" s="30" t="s">
        <v>1514</v>
      </c>
      <c r="F716" s="45">
        <v>200</v>
      </c>
      <c r="G716" s="45">
        <v>200</v>
      </c>
      <c r="H716" s="45">
        <v>200</v>
      </c>
      <c r="I716">
        <v>200</v>
      </c>
      <c r="J716">
        <v>200</v>
      </c>
      <c r="K716" s="45">
        <v>200</v>
      </c>
      <c r="L716" s="45"/>
      <c r="M716" s="45"/>
      <c r="N716" s="30"/>
      <c r="O716" s="30"/>
      <c r="P716" s="29"/>
      <c r="Q716" s="29"/>
      <c r="R716" s="29"/>
    </row>
    <row r="717" spans="1:18" ht="15.75">
      <c r="A717" s="28" t="s">
        <v>957</v>
      </c>
      <c r="B717" s="30">
        <v>2010</v>
      </c>
      <c r="C717" s="30" t="s">
        <v>1526</v>
      </c>
      <c r="D717" s="28" t="s">
        <v>2026</v>
      </c>
      <c r="E717" s="30" t="s">
        <v>2131</v>
      </c>
      <c r="F717" s="45">
        <v>200</v>
      </c>
      <c r="G717" s="45">
        <v>200</v>
      </c>
      <c r="H717" s="45">
        <v>200</v>
      </c>
      <c r="I717">
        <v>200</v>
      </c>
      <c r="J717">
        <v>200</v>
      </c>
      <c r="K717" s="45">
        <v>200</v>
      </c>
      <c r="L717" s="45"/>
      <c r="M717" s="45"/>
      <c r="N717" s="30"/>
      <c r="O717" s="30"/>
      <c r="P717" s="29"/>
      <c r="Q717" s="29"/>
      <c r="R717" s="29"/>
    </row>
    <row r="718" spans="1:18" ht="15.75">
      <c r="A718" s="28" t="s">
        <v>660</v>
      </c>
      <c r="B718" s="30">
        <v>2010</v>
      </c>
      <c r="C718" s="30" t="s">
        <v>1526</v>
      </c>
      <c r="D718" s="28" t="s">
        <v>2026</v>
      </c>
      <c r="E718" s="30" t="s">
        <v>1516</v>
      </c>
      <c r="F718" s="45">
        <v>1200</v>
      </c>
      <c r="G718" s="45">
        <v>1200</v>
      </c>
      <c r="H718" s="45">
        <v>1200</v>
      </c>
      <c r="I718" s="53">
        <v>1200</v>
      </c>
      <c r="J718" s="53">
        <v>1300</v>
      </c>
      <c r="K718" s="45">
        <v>1200</v>
      </c>
      <c r="L718" s="45"/>
      <c r="M718" s="45"/>
      <c r="N718" s="30"/>
      <c r="O718" s="30"/>
      <c r="P718" s="29"/>
      <c r="Q718" s="29"/>
      <c r="R718" s="29"/>
    </row>
    <row r="719" spans="1:18" ht="15.75">
      <c r="A719" s="28" t="s">
        <v>958</v>
      </c>
      <c r="B719" s="30">
        <v>2010</v>
      </c>
      <c r="C719" s="30" t="s">
        <v>1526</v>
      </c>
      <c r="D719" s="28" t="s">
        <v>2026</v>
      </c>
      <c r="E719" s="30" t="s">
        <v>2132</v>
      </c>
      <c r="F719" s="45">
        <v>100</v>
      </c>
      <c r="G719" s="45">
        <v>100</v>
      </c>
      <c r="H719" s="45">
        <v>100</v>
      </c>
      <c r="I719">
        <v>100</v>
      </c>
      <c r="J719">
        <v>100</v>
      </c>
      <c r="K719" s="45">
        <v>100</v>
      </c>
      <c r="L719" s="45"/>
      <c r="M719" s="45"/>
      <c r="N719" s="30"/>
      <c r="O719" s="30"/>
      <c r="P719" s="29"/>
      <c r="Q719" s="29"/>
      <c r="R719" s="29"/>
    </row>
    <row r="720" spans="1:18" ht="15.75">
      <c r="A720" s="28" t="s">
        <v>959</v>
      </c>
      <c r="B720" s="30">
        <v>2010</v>
      </c>
      <c r="C720" s="30" t="s">
        <v>1526</v>
      </c>
      <c r="D720" s="28" t="s">
        <v>2026</v>
      </c>
      <c r="E720" s="10" t="s">
        <v>2133</v>
      </c>
      <c r="F720" s="29">
        <v>0</v>
      </c>
      <c r="G720" s="29">
        <v>0</v>
      </c>
      <c r="H720" s="29">
        <v>0</v>
      </c>
      <c r="I720">
        <v>0</v>
      </c>
      <c r="J720">
        <v>0</v>
      </c>
      <c r="K720" s="45">
        <v>0</v>
      </c>
      <c r="L720" s="45"/>
      <c r="M720" s="45"/>
      <c r="N720" s="30"/>
      <c r="O720" s="30"/>
      <c r="P720" s="29"/>
      <c r="Q720" s="29"/>
      <c r="R720" s="29"/>
    </row>
    <row r="721" spans="1:18" ht="15.75">
      <c r="A721" s="28" t="s">
        <v>960</v>
      </c>
      <c r="B721" s="30">
        <v>2010</v>
      </c>
      <c r="C721" s="30" t="s">
        <v>1526</v>
      </c>
      <c r="D721" s="28" t="s">
        <v>2026</v>
      </c>
      <c r="E721" s="30" t="s">
        <v>2134</v>
      </c>
      <c r="F721" s="45">
        <v>1100</v>
      </c>
      <c r="G721" s="45">
        <v>1100</v>
      </c>
      <c r="H721" s="45">
        <v>1100</v>
      </c>
      <c r="I721">
        <v>1100</v>
      </c>
      <c r="J721">
        <v>1200</v>
      </c>
      <c r="K721" s="45">
        <v>1100</v>
      </c>
      <c r="L721" s="45"/>
      <c r="M721" s="45"/>
      <c r="N721" s="30"/>
      <c r="O721" s="30"/>
      <c r="P721" s="29"/>
      <c r="Q721" s="29"/>
      <c r="R721" s="29"/>
    </row>
    <row r="722" spans="1:18" ht="12.75">
      <c r="A722" s="28" t="s">
        <v>661</v>
      </c>
      <c r="B722" s="30">
        <v>2010</v>
      </c>
      <c r="C722" s="30" t="s">
        <v>1527</v>
      </c>
      <c r="D722" s="28" t="s">
        <v>1494</v>
      </c>
      <c r="E722" s="10" t="s">
        <v>1491</v>
      </c>
      <c r="F722" s="45">
        <v>7200</v>
      </c>
      <c r="G722" s="45">
        <v>7200</v>
      </c>
      <c r="H722" s="45">
        <v>7400</v>
      </c>
      <c r="I722" s="52">
        <v>7600</v>
      </c>
      <c r="J722" s="52">
        <v>7700</v>
      </c>
      <c r="K722" s="45">
        <v>7600</v>
      </c>
      <c r="L722" s="45"/>
      <c r="M722" s="45"/>
      <c r="N722" s="30"/>
      <c r="O722" s="30"/>
      <c r="P722" s="29"/>
      <c r="Q722" s="29"/>
      <c r="R722" s="29"/>
    </row>
    <row r="723" spans="1:18" ht="12.75">
      <c r="A723" s="28" t="s">
        <v>662</v>
      </c>
      <c r="B723" s="30">
        <v>2010</v>
      </c>
      <c r="C723" s="30" t="s">
        <v>1527</v>
      </c>
      <c r="D723" s="28" t="s">
        <v>1494</v>
      </c>
      <c r="E723" s="30" t="s">
        <v>1495</v>
      </c>
      <c r="F723" s="45">
        <v>6100</v>
      </c>
      <c r="G723" s="45">
        <v>6100</v>
      </c>
      <c r="H723" s="45">
        <v>6200</v>
      </c>
      <c r="I723" s="52">
        <v>6300</v>
      </c>
      <c r="J723" s="52">
        <v>6400</v>
      </c>
      <c r="K723" s="45">
        <v>6500</v>
      </c>
      <c r="L723" s="45"/>
      <c r="M723" s="45"/>
      <c r="N723" s="30"/>
      <c r="O723" s="30"/>
      <c r="P723" s="29"/>
      <c r="Q723" s="29"/>
      <c r="R723" s="29"/>
    </row>
    <row r="724" spans="1:18" ht="12.75">
      <c r="A724" s="28" t="s">
        <v>663</v>
      </c>
      <c r="B724" s="30">
        <v>2010</v>
      </c>
      <c r="C724" s="30" t="s">
        <v>1527</v>
      </c>
      <c r="D724" s="28" t="s">
        <v>1494</v>
      </c>
      <c r="E724" s="30" t="s">
        <v>1498</v>
      </c>
      <c r="F724" s="45">
        <v>1700</v>
      </c>
      <c r="G724" s="45">
        <v>1700</v>
      </c>
      <c r="H724" s="45">
        <v>1700</v>
      </c>
      <c r="I724" s="52">
        <v>1800</v>
      </c>
      <c r="J724" s="52">
        <v>1800</v>
      </c>
      <c r="K724" s="29">
        <v>1800</v>
      </c>
      <c r="L724" s="29"/>
      <c r="M724" s="29"/>
      <c r="N724" s="29"/>
      <c r="O724" s="29"/>
      <c r="P724" s="29"/>
      <c r="Q724" s="29"/>
      <c r="R724" s="29"/>
    </row>
    <row r="725" spans="1:18" ht="12.75">
      <c r="A725" s="28" t="s">
        <v>961</v>
      </c>
      <c r="B725" s="30">
        <v>2010</v>
      </c>
      <c r="C725" s="30" t="s">
        <v>1527</v>
      </c>
      <c r="D725" s="28" t="s">
        <v>1494</v>
      </c>
      <c r="E725" s="30" t="s">
        <v>2127</v>
      </c>
      <c r="F725" s="45">
        <v>5500</v>
      </c>
      <c r="G725" s="45">
        <v>5500</v>
      </c>
      <c r="H725" s="45">
        <v>5700</v>
      </c>
      <c r="I725" s="52">
        <v>5800</v>
      </c>
      <c r="J725" s="52">
        <v>5900</v>
      </c>
      <c r="K725" s="45">
        <v>5800</v>
      </c>
      <c r="L725" s="45"/>
      <c r="M725" s="45"/>
      <c r="N725" s="30"/>
      <c r="O725" s="30"/>
      <c r="P725" s="29"/>
      <c r="Q725" s="29"/>
      <c r="R725" s="29"/>
    </row>
    <row r="726" spans="1:18" ht="15.75">
      <c r="A726" s="28" t="s">
        <v>962</v>
      </c>
      <c r="B726" s="30">
        <v>2010</v>
      </c>
      <c r="C726" s="30" t="s">
        <v>1527</v>
      </c>
      <c r="D726" s="28" t="s">
        <v>1494</v>
      </c>
      <c r="E726" s="30" t="s">
        <v>2128</v>
      </c>
      <c r="F726" s="45">
        <v>200</v>
      </c>
      <c r="G726" s="45">
        <v>200</v>
      </c>
      <c r="H726" s="45">
        <v>200</v>
      </c>
      <c r="I726">
        <v>300</v>
      </c>
      <c r="J726">
        <v>300</v>
      </c>
      <c r="K726" s="45">
        <v>300</v>
      </c>
      <c r="L726" s="45"/>
      <c r="M726" s="45"/>
      <c r="N726" s="30"/>
      <c r="O726" s="30"/>
      <c r="P726" s="29"/>
      <c r="Q726" s="29"/>
      <c r="R726" s="29"/>
    </row>
    <row r="727" spans="1:18" ht="15.75">
      <c r="A727" s="28" t="s">
        <v>664</v>
      </c>
      <c r="B727" s="28">
        <v>2010</v>
      </c>
      <c r="C727" s="28" t="s">
        <v>1527</v>
      </c>
      <c r="D727" s="28" t="s">
        <v>1494</v>
      </c>
      <c r="E727" s="30" t="s">
        <v>1502</v>
      </c>
      <c r="F727" s="45">
        <v>1500</v>
      </c>
      <c r="G727" s="45">
        <v>1500</v>
      </c>
      <c r="H727" s="45">
        <v>1500</v>
      </c>
      <c r="I727">
        <v>1500</v>
      </c>
      <c r="J727">
        <v>1500</v>
      </c>
      <c r="K727" s="45">
        <v>1500</v>
      </c>
      <c r="L727" s="45"/>
      <c r="M727" s="45"/>
      <c r="N727" s="30"/>
      <c r="O727" s="30"/>
      <c r="P727" s="29"/>
      <c r="Q727" s="29"/>
      <c r="R727" s="29"/>
    </row>
    <row r="728" spans="1:18" ht="15.75">
      <c r="A728" s="28" t="s">
        <v>665</v>
      </c>
      <c r="B728" s="30">
        <v>2010</v>
      </c>
      <c r="C728" s="30" t="s">
        <v>1527</v>
      </c>
      <c r="D728" s="28" t="s">
        <v>1494</v>
      </c>
      <c r="E728" s="30" t="s">
        <v>1505</v>
      </c>
      <c r="F728" s="45">
        <v>1500</v>
      </c>
      <c r="G728" s="45">
        <v>1500</v>
      </c>
      <c r="H728" s="45">
        <v>1500</v>
      </c>
      <c r="I728">
        <v>1500</v>
      </c>
      <c r="J728">
        <v>1500</v>
      </c>
      <c r="K728" s="45">
        <v>1500</v>
      </c>
      <c r="L728" s="45"/>
      <c r="M728" s="45"/>
      <c r="N728" s="30"/>
      <c r="O728" s="30"/>
      <c r="P728" s="29"/>
      <c r="Q728" s="29"/>
      <c r="R728" s="29"/>
    </row>
    <row r="729" spans="1:18" ht="15.75">
      <c r="A729" s="28" t="s">
        <v>963</v>
      </c>
      <c r="B729" s="30">
        <v>2010</v>
      </c>
      <c r="C729" s="30" t="s">
        <v>1527</v>
      </c>
      <c r="D729" s="28" t="s">
        <v>1494</v>
      </c>
      <c r="E729" s="30" t="s">
        <v>2129</v>
      </c>
      <c r="F729" s="45">
        <v>400</v>
      </c>
      <c r="G729" s="45">
        <v>400</v>
      </c>
      <c r="H729" s="45">
        <v>400</v>
      </c>
      <c r="I729">
        <v>400</v>
      </c>
      <c r="J729">
        <v>400</v>
      </c>
      <c r="K729" s="45">
        <v>400</v>
      </c>
      <c r="L729" s="45"/>
      <c r="M729" s="45"/>
      <c r="N729" s="30"/>
      <c r="O729" s="30"/>
      <c r="P729" s="29"/>
      <c r="Q729" s="29"/>
      <c r="R729" s="29"/>
    </row>
    <row r="730" spans="1:18" ht="15.75">
      <c r="A730" s="28" t="s">
        <v>666</v>
      </c>
      <c r="B730" s="30">
        <v>2010</v>
      </c>
      <c r="C730" s="30" t="s">
        <v>1527</v>
      </c>
      <c r="D730" s="28" t="s">
        <v>1494</v>
      </c>
      <c r="E730" s="30" t="s">
        <v>1510</v>
      </c>
      <c r="F730" s="45">
        <v>200</v>
      </c>
      <c r="G730" s="45">
        <v>200</v>
      </c>
      <c r="H730" s="45">
        <v>200</v>
      </c>
      <c r="I730">
        <v>200</v>
      </c>
      <c r="J730">
        <v>200</v>
      </c>
      <c r="K730" s="45">
        <v>200</v>
      </c>
      <c r="L730" s="45"/>
      <c r="M730" s="45"/>
      <c r="N730" s="30"/>
      <c r="O730" s="30"/>
      <c r="P730" s="29"/>
      <c r="Q730" s="29"/>
      <c r="R730" s="29"/>
    </row>
    <row r="731" spans="1:18" ht="15.75">
      <c r="A731" s="28" t="s">
        <v>964</v>
      </c>
      <c r="B731" s="30">
        <v>2010</v>
      </c>
      <c r="C731" s="30" t="s">
        <v>1527</v>
      </c>
      <c r="D731" s="28" t="s">
        <v>1494</v>
      </c>
      <c r="E731" s="30" t="s">
        <v>2130</v>
      </c>
      <c r="F731" s="45">
        <v>1000</v>
      </c>
      <c r="G731" s="45">
        <v>1000</v>
      </c>
      <c r="H731" s="45">
        <v>1000</v>
      </c>
      <c r="I731">
        <v>1000</v>
      </c>
      <c r="J731">
        <v>1000</v>
      </c>
      <c r="K731" s="45">
        <v>1000</v>
      </c>
      <c r="L731" s="45"/>
      <c r="M731" s="45"/>
      <c r="N731" s="30"/>
      <c r="O731" s="30"/>
      <c r="P731" s="29"/>
      <c r="Q731" s="29"/>
      <c r="R731" s="29"/>
    </row>
    <row r="732" spans="1:18" ht="15.75">
      <c r="A732" s="28" t="s">
        <v>667</v>
      </c>
      <c r="B732" s="30">
        <v>2010</v>
      </c>
      <c r="C732" s="30" t="s">
        <v>1527</v>
      </c>
      <c r="D732" s="28" t="s">
        <v>1494</v>
      </c>
      <c r="E732" s="30" t="s">
        <v>1514</v>
      </c>
      <c r="F732" s="45">
        <v>600</v>
      </c>
      <c r="G732" s="45">
        <v>600</v>
      </c>
      <c r="H732" s="45">
        <v>700</v>
      </c>
      <c r="I732">
        <v>700</v>
      </c>
      <c r="J732">
        <v>700</v>
      </c>
      <c r="K732" s="45">
        <v>800</v>
      </c>
      <c r="L732" s="45"/>
      <c r="M732" s="45"/>
      <c r="N732" s="30"/>
      <c r="O732" s="30"/>
      <c r="P732" s="29"/>
      <c r="Q732" s="29"/>
      <c r="R732" s="29"/>
    </row>
    <row r="733" spans="1:18" ht="15.75">
      <c r="A733" s="28" t="s">
        <v>965</v>
      </c>
      <c r="B733" s="30">
        <v>2010</v>
      </c>
      <c r="C733" s="30" t="s">
        <v>1527</v>
      </c>
      <c r="D733" s="28" t="s">
        <v>1494</v>
      </c>
      <c r="E733" s="30" t="s">
        <v>2131</v>
      </c>
      <c r="F733" s="45">
        <v>700</v>
      </c>
      <c r="G733" s="45">
        <v>700</v>
      </c>
      <c r="H733" s="45">
        <v>700</v>
      </c>
      <c r="I733">
        <v>700</v>
      </c>
      <c r="J733">
        <v>800</v>
      </c>
      <c r="K733" s="45">
        <v>800</v>
      </c>
      <c r="L733" s="45"/>
      <c r="M733" s="45"/>
      <c r="N733" s="30"/>
      <c r="O733" s="30"/>
      <c r="P733" s="29"/>
      <c r="Q733" s="29"/>
      <c r="R733" s="29"/>
    </row>
    <row r="734" spans="1:18" ht="15.75">
      <c r="A734" s="28" t="s">
        <v>668</v>
      </c>
      <c r="B734" s="30">
        <v>2010</v>
      </c>
      <c r="C734" s="30" t="s">
        <v>1527</v>
      </c>
      <c r="D734" s="28" t="s">
        <v>1494</v>
      </c>
      <c r="E734" s="30" t="s">
        <v>1516</v>
      </c>
      <c r="F734" s="45">
        <v>1100</v>
      </c>
      <c r="G734" s="45">
        <v>1100</v>
      </c>
      <c r="H734" s="45">
        <v>1200</v>
      </c>
      <c r="I734" s="53">
        <v>1300</v>
      </c>
      <c r="J734" s="53">
        <v>1300</v>
      </c>
      <c r="K734" s="45">
        <v>1100</v>
      </c>
      <c r="L734" s="45"/>
      <c r="M734" s="45"/>
      <c r="N734" s="30"/>
      <c r="O734" s="30"/>
      <c r="P734" s="29"/>
      <c r="Q734" s="29"/>
      <c r="R734" s="29"/>
    </row>
    <row r="735" spans="1:18" ht="15.75">
      <c r="A735" s="28" t="s">
        <v>966</v>
      </c>
      <c r="B735" s="30">
        <v>2010</v>
      </c>
      <c r="C735" s="30" t="s">
        <v>1527</v>
      </c>
      <c r="D735" s="28" t="s">
        <v>1494</v>
      </c>
      <c r="E735" s="30" t="s">
        <v>2132</v>
      </c>
      <c r="F735" s="45">
        <v>0</v>
      </c>
      <c r="G735" s="45">
        <v>0</v>
      </c>
      <c r="H735" s="45">
        <v>100</v>
      </c>
      <c r="I735">
        <v>100</v>
      </c>
      <c r="J735">
        <v>100</v>
      </c>
      <c r="K735" s="45">
        <v>100</v>
      </c>
      <c r="L735" s="45"/>
      <c r="M735" s="45"/>
      <c r="N735" s="30"/>
      <c r="O735" s="30"/>
      <c r="P735" s="29"/>
      <c r="Q735" s="29"/>
      <c r="R735" s="29"/>
    </row>
    <row r="736" spans="1:18" ht="15.75">
      <c r="A736" s="28" t="s">
        <v>967</v>
      </c>
      <c r="B736" s="30">
        <v>2010</v>
      </c>
      <c r="C736" s="30" t="s">
        <v>1527</v>
      </c>
      <c r="D736" s="28" t="s">
        <v>1494</v>
      </c>
      <c r="E736" s="10" t="s">
        <v>2133</v>
      </c>
      <c r="F736" s="29">
        <v>0</v>
      </c>
      <c r="G736" s="29">
        <v>0</v>
      </c>
      <c r="H736" s="29">
        <v>0</v>
      </c>
      <c r="I736">
        <v>100</v>
      </c>
      <c r="J736">
        <v>100</v>
      </c>
      <c r="K736" s="45">
        <v>0</v>
      </c>
      <c r="L736" s="45"/>
      <c r="M736" s="45"/>
      <c r="N736" s="30"/>
      <c r="O736" s="30"/>
      <c r="P736" s="29"/>
      <c r="Q736" s="29"/>
      <c r="R736" s="29"/>
    </row>
    <row r="737" spans="1:18" ht="15.75">
      <c r="A737" s="28" t="s">
        <v>968</v>
      </c>
      <c r="B737" s="30">
        <v>2010</v>
      </c>
      <c r="C737" s="30" t="s">
        <v>1527</v>
      </c>
      <c r="D737" s="28" t="s">
        <v>1494</v>
      </c>
      <c r="E737" s="30" t="s">
        <v>2134</v>
      </c>
      <c r="F737" s="45">
        <v>1100</v>
      </c>
      <c r="G737" s="45">
        <v>1100</v>
      </c>
      <c r="H737" s="45">
        <v>1100</v>
      </c>
      <c r="I737">
        <v>1100</v>
      </c>
      <c r="J737">
        <v>1100</v>
      </c>
      <c r="K737" s="45">
        <v>1000</v>
      </c>
      <c r="L737" s="45"/>
      <c r="M737" s="45"/>
      <c r="N737" s="30"/>
      <c r="O737" s="30"/>
      <c r="P737" s="29"/>
      <c r="Q737" s="29"/>
      <c r="R737" s="29"/>
    </row>
    <row r="738" spans="1:18" ht="12.75">
      <c r="A738" s="28" t="s">
        <v>669</v>
      </c>
      <c r="B738" s="30">
        <v>2010</v>
      </c>
      <c r="C738" s="30" t="s">
        <v>1528</v>
      </c>
      <c r="D738" s="28" t="s">
        <v>1494</v>
      </c>
      <c r="E738" s="10" t="s">
        <v>1491</v>
      </c>
      <c r="F738" s="45">
        <v>10400</v>
      </c>
      <c r="G738" s="45">
        <v>10400</v>
      </c>
      <c r="H738" s="45">
        <v>10500</v>
      </c>
      <c r="I738" s="52">
        <v>10600</v>
      </c>
      <c r="J738" s="52">
        <v>10800</v>
      </c>
      <c r="K738" s="45">
        <v>10900</v>
      </c>
      <c r="L738" s="45"/>
      <c r="M738" s="45"/>
      <c r="N738" s="30"/>
      <c r="O738" s="30"/>
      <c r="P738" s="29"/>
      <c r="Q738" s="29"/>
      <c r="R738" s="29"/>
    </row>
    <row r="739" spans="1:18" ht="12.75">
      <c r="A739" s="28" t="s">
        <v>670</v>
      </c>
      <c r="B739" s="30">
        <v>2010</v>
      </c>
      <c r="C739" s="30" t="s">
        <v>1528</v>
      </c>
      <c r="D739" s="28" t="s">
        <v>1494</v>
      </c>
      <c r="E739" s="30" t="s">
        <v>1495</v>
      </c>
      <c r="F739" s="45">
        <v>8400</v>
      </c>
      <c r="G739" s="45">
        <v>8400</v>
      </c>
      <c r="H739" s="45">
        <v>8500</v>
      </c>
      <c r="I739" s="52">
        <v>8600</v>
      </c>
      <c r="J739" s="52">
        <v>8700</v>
      </c>
      <c r="K739" s="45">
        <v>8900</v>
      </c>
      <c r="L739" s="45"/>
      <c r="M739" s="45"/>
      <c r="N739" s="30"/>
      <c r="O739" s="30"/>
      <c r="P739" s="29"/>
      <c r="Q739" s="29"/>
      <c r="R739" s="29"/>
    </row>
    <row r="740" spans="1:18" ht="12.75">
      <c r="A740" s="28" t="s">
        <v>671</v>
      </c>
      <c r="B740" s="30">
        <v>2010</v>
      </c>
      <c r="C740" s="30" t="s">
        <v>1528</v>
      </c>
      <c r="D740" s="28" t="s">
        <v>1494</v>
      </c>
      <c r="E740" s="30" t="s">
        <v>1498</v>
      </c>
      <c r="F740" s="45">
        <v>2700</v>
      </c>
      <c r="G740" s="45">
        <v>2700</v>
      </c>
      <c r="H740" s="45">
        <v>2700</v>
      </c>
      <c r="I740" s="52">
        <v>2800</v>
      </c>
      <c r="J740" s="52">
        <v>2800</v>
      </c>
      <c r="K740" s="29">
        <v>3000</v>
      </c>
      <c r="L740" s="29"/>
      <c r="M740" s="29"/>
      <c r="N740" s="29"/>
      <c r="O740" s="29"/>
      <c r="P740" s="29"/>
      <c r="Q740" s="29"/>
      <c r="R740" s="29"/>
    </row>
    <row r="741" spans="1:18" ht="12.75">
      <c r="A741" s="28" t="s">
        <v>969</v>
      </c>
      <c r="B741" s="30">
        <v>2010</v>
      </c>
      <c r="C741" s="30" t="s">
        <v>1528</v>
      </c>
      <c r="D741" s="28" t="s">
        <v>1494</v>
      </c>
      <c r="E741" s="30" t="s">
        <v>2127</v>
      </c>
      <c r="F741" s="45">
        <v>7700</v>
      </c>
      <c r="G741" s="45">
        <v>7700</v>
      </c>
      <c r="H741" s="45">
        <v>7800</v>
      </c>
      <c r="I741" s="52">
        <v>7800</v>
      </c>
      <c r="J741" s="52">
        <v>8000</v>
      </c>
      <c r="K741" s="45">
        <v>7900</v>
      </c>
      <c r="L741" s="45"/>
      <c r="M741" s="45"/>
      <c r="N741" s="30"/>
      <c r="O741" s="30"/>
      <c r="P741" s="29"/>
      <c r="Q741" s="29"/>
      <c r="R741" s="29"/>
    </row>
    <row r="742" spans="1:18" ht="15.75">
      <c r="A742" s="28" t="s">
        <v>970</v>
      </c>
      <c r="B742" s="30">
        <v>2010</v>
      </c>
      <c r="C742" s="30" t="s">
        <v>1528</v>
      </c>
      <c r="D742" s="28" t="s">
        <v>1494</v>
      </c>
      <c r="E742" s="30" t="s">
        <v>2128</v>
      </c>
      <c r="F742" s="45">
        <v>200</v>
      </c>
      <c r="G742" s="45">
        <v>200</v>
      </c>
      <c r="H742" s="45">
        <v>200</v>
      </c>
      <c r="I742">
        <v>300</v>
      </c>
      <c r="J742">
        <v>300</v>
      </c>
      <c r="K742" s="45">
        <v>400</v>
      </c>
      <c r="L742" s="45"/>
      <c r="M742" s="45"/>
      <c r="N742" s="30"/>
      <c r="O742" s="30"/>
      <c r="P742" s="29"/>
      <c r="Q742" s="29"/>
      <c r="R742" s="29"/>
    </row>
    <row r="743" spans="1:18" ht="15.75">
      <c r="A743" s="28" t="s">
        <v>672</v>
      </c>
      <c r="B743" s="28">
        <v>2010</v>
      </c>
      <c r="C743" s="28" t="s">
        <v>1528</v>
      </c>
      <c r="D743" s="28" t="s">
        <v>1494</v>
      </c>
      <c r="E743" s="30" t="s">
        <v>1502</v>
      </c>
      <c r="F743" s="45">
        <v>2500</v>
      </c>
      <c r="G743" s="45">
        <v>2500</v>
      </c>
      <c r="H743" s="45">
        <v>2500</v>
      </c>
      <c r="I743">
        <v>2500</v>
      </c>
      <c r="J743">
        <v>2500</v>
      </c>
      <c r="K743" s="45">
        <v>2600</v>
      </c>
      <c r="L743" s="45"/>
      <c r="M743" s="45"/>
      <c r="N743" s="30"/>
      <c r="O743" s="30"/>
      <c r="P743" s="29"/>
      <c r="Q743" s="29"/>
      <c r="R743" s="29"/>
    </row>
    <row r="744" spans="1:18" ht="15.75">
      <c r="A744" s="28" t="s">
        <v>673</v>
      </c>
      <c r="B744" s="30">
        <v>2010</v>
      </c>
      <c r="C744" s="30" t="s">
        <v>1528</v>
      </c>
      <c r="D744" s="28" t="s">
        <v>1494</v>
      </c>
      <c r="E744" s="30" t="s">
        <v>1505</v>
      </c>
      <c r="F744" s="45">
        <v>1700</v>
      </c>
      <c r="G744" s="45">
        <v>1700</v>
      </c>
      <c r="H744" s="45">
        <v>1700</v>
      </c>
      <c r="I744">
        <v>1700</v>
      </c>
      <c r="J744">
        <v>1700</v>
      </c>
      <c r="K744" s="45">
        <v>1700</v>
      </c>
      <c r="L744" s="45"/>
      <c r="M744" s="45"/>
      <c r="N744" s="30"/>
      <c r="O744" s="30"/>
      <c r="P744" s="29"/>
      <c r="Q744" s="29"/>
      <c r="R744" s="29"/>
    </row>
    <row r="745" spans="1:18" ht="15.75">
      <c r="A745" s="28" t="s">
        <v>971</v>
      </c>
      <c r="B745" s="30">
        <v>2010</v>
      </c>
      <c r="C745" s="30" t="s">
        <v>1528</v>
      </c>
      <c r="D745" s="28" t="s">
        <v>1494</v>
      </c>
      <c r="E745" s="30" t="s">
        <v>2129</v>
      </c>
      <c r="F745" s="45">
        <v>400</v>
      </c>
      <c r="G745" s="45">
        <v>400</v>
      </c>
      <c r="H745" s="45">
        <v>400</v>
      </c>
      <c r="I745">
        <v>400</v>
      </c>
      <c r="J745">
        <v>400</v>
      </c>
      <c r="K745" s="45">
        <v>400</v>
      </c>
      <c r="L745" s="45"/>
      <c r="M745" s="45"/>
      <c r="N745" s="30"/>
      <c r="O745" s="30"/>
      <c r="P745" s="29"/>
      <c r="Q745" s="29"/>
      <c r="R745" s="29"/>
    </row>
    <row r="746" spans="1:18" ht="15.75">
      <c r="A746" s="28" t="s">
        <v>674</v>
      </c>
      <c r="B746" s="30">
        <v>2010</v>
      </c>
      <c r="C746" s="30" t="s">
        <v>1528</v>
      </c>
      <c r="D746" s="28" t="s">
        <v>1494</v>
      </c>
      <c r="E746" s="30" t="s">
        <v>1510</v>
      </c>
      <c r="F746" s="45">
        <v>1000</v>
      </c>
      <c r="G746" s="45">
        <v>900</v>
      </c>
      <c r="H746" s="45">
        <v>1000</v>
      </c>
      <c r="I746">
        <v>1000</v>
      </c>
      <c r="J746">
        <v>1000</v>
      </c>
      <c r="K746" s="45">
        <v>1000</v>
      </c>
      <c r="L746" s="45"/>
      <c r="M746" s="45"/>
      <c r="N746" s="30"/>
      <c r="O746" s="30"/>
      <c r="P746" s="29"/>
      <c r="Q746" s="29"/>
      <c r="R746" s="29"/>
    </row>
    <row r="747" spans="1:18" ht="15.75">
      <c r="A747" s="28" t="s">
        <v>972</v>
      </c>
      <c r="B747" s="30">
        <v>2010</v>
      </c>
      <c r="C747" s="30" t="s">
        <v>1528</v>
      </c>
      <c r="D747" s="28" t="s">
        <v>1494</v>
      </c>
      <c r="E747" s="30" t="s">
        <v>2130</v>
      </c>
      <c r="F747" s="45">
        <v>1000</v>
      </c>
      <c r="G747" s="45">
        <v>1000</v>
      </c>
      <c r="H747" s="45">
        <v>1000</v>
      </c>
      <c r="I747">
        <v>1000</v>
      </c>
      <c r="J747">
        <v>1000</v>
      </c>
      <c r="K747" s="45">
        <v>1000</v>
      </c>
      <c r="L747" s="45"/>
      <c r="M747" s="45"/>
      <c r="N747" s="30"/>
      <c r="O747" s="30"/>
      <c r="P747" s="29"/>
      <c r="Q747" s="29"/>
      <c r="R747" s="29"/>
    </row>
    <row r="748" spans="1:18" ht="15.75">
      <c r="A748" s="28" t="s">
        <v>675</v>
      </c>
      <c r="B748" s="30">
        <v>2010</v>
      </c>
      <c r="C748" s="30" t="s">
        <v>1528</v>
      </c>
      <c r="D748" s="28" t="s">
        <v>1494</v>
      </c>
      <c r="E748" s="30" t="s">
        <v>1514</v>
      </c>
      <c r="F748" s="45">
        <v>700</v>
      </c>
      <c r="G748" s="45">
        <v>800</v>
      </c>
      <c r="H748" s="45">
        <v>800</v>
      </c>
      <c r="I748">
        <v>800</v>
      </c>
      <c r="J748">
        <v>900</v>
      </c>
      <c r="K748" s="45">
        <v>900</v>
      </c>
      <c r="L748" s="45"/>
      <c r="M748" s="45"/>
      <c r="N748" s="30"/>
      <c r="O748" s="30"/>
      <c r="P748" s="29"/>
      <c r="Q748" s="29"/>
      <c r="R748" s="29"/>
    </row>
    <row r="749" spans="1:18" ht="15.75">
      <c r="A749" s="28" t="s">
        <v>973</v>
      </c>
      <c r="B749" s="30">
        <v>2010</v>
      </c>
      <c r="C749" s="30" t="s">
        <v>1528</v>
      </c>
      <c r="D749" s="28" t="s">
        <v>1494</v>
      </c>
      <c r="E749" s="30" t="s">
        <v>2131</v>
      </c>
      <c r="F749" s="45">
        <v>900</v>
      </c>
      <c r="G749" s="45">
        <v>900</v>
      </c>
      <c r="H749" s="45">
        <v>900</v>
      </c>
      <c r="I749">
        <v>900</v>
      </c>
      <c r="J749">
        <v>900</v>
      </c>
      <c r="K749" s="45">
        <v>900</v>
      </c>
      <c r="L749" s="45"/>
      <c r="M749" s="45"/>
      <c r="N749" s="30"/>
      <c r="O749" s="30"/>
      <c r="P749" s="29"/>
      <c r="Q749" s="29"/>
      <c r="R749" s="29"/>
    </row>
    <row r="750" spans="1:18" ht="15.75">
      <c r="A750" s="28" t="s">
        <v>676</v>
      </c>
      <c r="B750" s="30">
        <v>2010</v>
      </c>
      <c r="C750" s="30" t="s">
        <v>1528</v>
      </c>
      <c r="D750" s="28" t="s">
        <v>1494</v>
      </c>
      <c r="E750" s="30" t="s">
        <v>1516</v>
      </c>
      <c r="F750" s="45">
        <v>2000</v>
      </c>
      <c r="G750" s="45">
        <v>2000</v>
      </c>
      <c r="H750" s="45">
        <v>2000</v>
      </c>
      <c r="I750" s="53">
        <v>2000</v>
      </c>
      <c r="J750" s="53">
        <v>2100</v>
      </c>
      <c r="K750" s="45">
        <v>2000</v>
      </c>
      <c r="L750" s="45"/>
      <c r="M750" s="45"/>
      <c r="N750" s="30"/>
      <c r="O750" s="30"/>
      <c r="P750" s="29"/>
      <c r="Q750" s="29"/>
      <c r="R750" s="29"/>
    </row>
    <row r="751" spans="1:18" ht="15.75">
      <c r="A751" s="28" t="s">
        <v>974</v>
      </c>
      <c r="B751" s="30">
        <v>2010</v>
      </c>
      <c r="C751" s="30" t="s">
        <v>1528</v>
      </c>
      <c r="D751" s="28" t="s">
        <v>1494</v>
      </c>
      <c r="E751" s="30" t="s">
        <v>2132</v>
      </c>
      <c r="F751" s="45">
        <v>100</v>
      </c>
      <c r="G751" s="45">
        <v>100</v>
      </c>
      <c r="H751" s="45">
        <v>100</v>
      </c>
      <c r="I751">
        <v>100</v>
      </c>
      <c r="J751">
        <v>100</v>
      </c>
      <c r="K751" s="45">
        <v>100</v>
      </c>
      <c r="L751" s="45"/>
      <c r="M751" s="45"/>
      <c r="N751" s="30"/>
      <c r="O751" s="30"/>
      <c r="P751" s="29"/>
      <c r="Q751" s="29"/>
      <c r="R751" s="29"/>
    </row>
    <row r="752" spans="1:18" ht="15.75">
      <c r="A752" s="28" t="s">
        <v>975</v>
      </c>
      <c r="B752" s="30">
        <v>2010</v>
      </c>
      <c r="C752" s="30" t="s">
        <v>1528</v>
      </c>
      <c r="D752" s="28" t="s">
        <v>1494</v>
      </c>
      <c r="E752" s="10" t="s">
        <v>2133</v>
      </c>
      <c r="F752" s="29">
        <v>300</v>
      </c>
      <c r="G752" s="29">
        <v>300</v>
      </c>
      <c r="H752" s="29">
        <v>300</v>
      </c>
      <c r="I752">
        <v>300</v>
      </c>
      <c r="J752">
        <v>300</v>
      </c>
      <c r="K752" s="45">
        <v>300</v>
      </c>
      <c r="L752" s="45"/>
      <c r="M752" s="45"/>
      <c r="N752" s="30"/>
      <c r="O752" s="30"/>
      <c r="P752" s="29"/>
      <c r="Q752" s="29"/>
      <c r="R752" s="29"/>
    </row>
    <row r="753" spans="1:18" ht="15.75">
      <c r="A753" s="28" t="s">
        <v>976</v>
      </c>
      <c r="B753" s="30">
        <v>2010</v>
      </c>
      <c r="C753" s="30" t="s">
        <v>1528</v>
      </c>
      <c r="D753" s="28" t="s">
        <v>1494</v>
      </c>
      <c r="E753" s="30" t="s">
        <v>2134</v>
      </c>
      <c r="F753" s="45">
        <v>1600</v>
      </c>
      <c r="G753" s="45">
        <v>1600</v>
      </c>
      <c r="H753" s="45">
        <v>1600</v>
      </c>
      <c r="I753">
        <v>1600</v>
      </c>
      <c r="J753">
        <v>1700</v>
      </c>
      <c r="K753" s="45">
        <v>1600</v>
      </c>
      <c r="L753" s="45"/>
      <c r="M753" s="45"/>
      <c r="N753" s="30"/>
      <c r="O753" s="30"/>
      <c r="P753" s="29"/>
      <c r="Q753" s="29"/>
      <c r="R753" s="29"/>
    </row>
    <row r="754" spans="1:18" ht="12.75">
      <c r="A754" s="28" t="s">
        <v>677</v>
      </c>
      <c r="B754" s="30">
        <v>2010</v>
      </c>
      <c r="C754" s="30" t="s">
        <v>1529</v>
      </c>
      <c r="D754" s="28" t="s">
        <v>1489</v>
      </c>
      <c r="E754" s="10" t="s">
        <v>1491</v>
      </c>
      <c r="F754" s="45">
        <v>34800</v>
      </c>
      <c r="G754" s="45">
        <v>35000</v>
      </c>
      <c r="H754" s="45">
        <v>34400</v>
      </c>
      <c r="I754" s="52">
        <v>35300</v>
      </c>
      <c r="J754" s="52">
        <v>35900</v>
      </c>
      <c r="K754" s="45">
        <v>35900</v>
      </c>
      <c r="L754" s="45"/>
      <c r="M754" s="45"/>
      <c r="N754" s="30"/>
      <c r="O754" s="30"/>
      <c r="P754" s="29"/>
      <c r="Q754" s="29"/>
      <c r="R754" s="29"/>
    </row>
    <row r="755" spans="1:18" ht="12.75">
      <c r="A755" s="28" t="s">
        <v>678</v>
      </c>
      <c r="B755" s="30">
        <v>2010</v>
      </c>
      <c r="C755" s="30" t="s">
        <v>1529</v>
      </c>
      <c r="D755" s="28" t="s">
        <v>1489</v>
      </c>
      <c r="E755" s="30" t="s">
        <v>1495</v>
      </c>
      <c r="F755" s="45">
        <v>30500</v>
      </c>
      <c r="G755" s="45">
        <v>30700</v>
      </c>
      <c r="H755" s="45">
        <v>30500</v>
      </c>
      <c r="I755" s="52">
        <v>31000</v>
      </c>
      <c r="J755" s="52">
        <v>31500</v>
      </c>
      <c r="K755" s="45">
        <v>32100</v>
      </c>
      <c r="L755" s="45"/>
      <c r="M755" s="45"/>
      <c r="N755" s="30"/>
      <c r="O755" s="30"/>
      <c r="P755" s="29"/>
      <c r="Q755" s="29"/>
      <c r="R755" s="29"/>
    </row>
    <row r="756" spans="1:18" ht="12.75">
      <c r="A756" s="28" t="s">
        <v>679</v>
      </c>
      <c r="B756" s="30">
        <v>2010</v>
      </c>
      <c r="C756" s="30" t="s">
        <v>1529</v>
      </c>
      <c r="D756" s="28" t="s">
        <v>1489</v>
      </c>
      <c r="E756" s="30" t="s">
        <v>1498</v>
      </c>
      <c r="F756" s="45">
        <v>11100</v>
      </c>
      <c r="G756" s="45">
        <v>11200</v>
      </c>
      <c r="H756" s="45">
        <v>11200</v>
      </c>
      <c r="I756" s="52">
        <v>11500</v>
      </c>
      <c r="J756" s="52">
        <v>11700</v>
      </c>
      <c r="K756" s="29">
        <v>11900</v>
      </c>
      <c r="L756" s="29"/>
      <c r="M756" s="29"/>
      <c r="N756" s="29"/>
      <c r="O756" s="29"/>
      <c r="P756" s="29"/>
      <c r="Q756" s="29"/>
      <c r="R756" s="29"/>
    </row>
    <row r="757" spans="1:18" ht="12.75">
      <c r="A757" s="28" t="s">
        <v>977</v>
      </c>
      <c r="B757" s="30">
        <v>2010</v>
      </c>
      <c r="C757" s="30" t="s">
        <v>1529</v>
      </c>
      <c r="D757" s="28" t="s">
        <v>1489</v>
      </c>
      <c r="E757" s="30" t="s">
        <v>2127</v>
      </c>
      <c r="F757" s="45">
        <v>23700</v>
      </c>
      <c r="G757" s="45">
        <v>23800</v>
      </c>
      <c r="H757" s="45">
        <v>23200</v>
      </c>
      <c r="I757" s="52">
        <v>23800</v>
      </c>
      <c r="J757" s="52">
        <v>24200</v>
      </c>
      <c r="K757" s="45">
        <v>24000</v>
      </c>
      <c r="L757" s="45"/>
      <c r="M757" s="45"/>
      <c r="N757" s="30"/>
      <c r="O757" s="30"/>
      <c r="P757" s="29"/>
      <c r="Q757" s="29"/>
      <c r="R757" s="29"/>
    </row>
    <row r="758" spans="1:18" ht="15.75">
      <c r="A758" s="28" t="s">
        <v>978</v>
      </c>
      <c r="B758" s="30">
        <v>2010</v>
      </c>
      <c r="C758" s="30" t="s">
        <v>1529</v>
      </c>
      <c r="D758" s="28" t="s">
        <v>1489</v>
      </c>
      <c r="E758" s="30" t="s">
        <v>2128</v>
      </c>
      <c r="F758" s="45">
        <v>1000</v>
      </c>
      <c r="G758" s="45">
        <v>1100</v>
      </c>
      <c r="H758" s="45">
        <v>1100</v>
      </c>
      <c r="I758">
        <v>1200</v>
      </c>
      <c r="J758">
        <v>1300</v>
      </c>
      <c r="K758" s="45">
        <v>1400</v>
      </c>
      <c r="L758" s="45"/>
      <c r="M758" s="45"/>
      <c r="N758" s="30"/>
      <c r="O758" s="30"/>
      <c r="P758" s="29"/>
      <c r="Q758" s="29"/>
      <c r="R758" s="29"/>
    </row>
    <row r="759" spans="1:18" ht="15.75">
      <c r="A759" s="28" t="s">
        <v>680</v>
      </c>
      <c r="B759" s="28">
        <v>2010</v>
      </c>
      <c r="C759" s="28" t="s">
        <v>1529</v>
      </c>
      <c r="D759" s="28" t="s">
        <v>1489</v>
      </c>
      <c r="E759" s="30" t="s">
        <v>1502</v>
      </c>
      <c r="F759" s="45">
        <v>10100</v>
      </c>
      <c r="G759" s="45">
        <v>10100</v>
      </c>
      <c r="H759" s="45">
        <v>10100</v>
      </c>
      <c r="I759">
        <v>10300</v>
      </c>
      <c r="J759">
        <v>10400</v>
      </c>
      <c r="K759" s="45">
        <v>10500</v>
      </c>
      <c r="L759" s="45"/>
      <c r="M759" s="45"/>
      <c r="N759" s="30"/>
      <c r="O759" s="30"/>
      <c r="P759" s="29"/>
      <c r="Q759" s="29"/>
      <c r="R759" s="29"/>
    </row>
    <row r="760" spans="1:18" ht="15.75">
      <c r="A760" s="28" t="s">
        <v>681</v>
      </c>
      <c r="B760" s="30">
        <v>2010</v>
      </c>
      <c r="C760" s="30" t="s">
        <v>1529</v>
      </c>
      <c r="D760" s="28" t="s">
        <v>1489</v>
      </c>
      <c r="E760" s="30" t="s">
        <v>1505</v>
      </c>
      <c r="F760" s="45">
        <v>4400</v>
      </c>
      <c r="G760" s="45">
        <v>4400</v>
      </c>
      <c r="H760" s="45">
        <v>4400</v>
      </c>
      <c r="I760">
        <v>4400</v>
      </c>
      <c r="J760">
        <v>4500</v>
      </c>
      <c r="K760" s="45">
        <v>4600</v>
      </c>
      <c r="L760" s="45"/>
      <c r="M760" s="45"/>
      <c r="N760" s="30"/>
      <c r="O760" s="30"/>
      <c r="P760" s="29"/>
      <c r="Q760" s="29"/>
      <c r="R760" s="29"/>
    </row>
    <row r="761" spans="1:18" ht="15.75">
      <c r="A761" s="28" t="s">
        <v>979</v>
      </c>
      <c r="B761" s="30">
        <v>2010</v>
      </c>
      <c r="C761" s="30" t="s">
        <v>1529</v>
      </c>
      <c r="D761" s="28" t="s">
        <v>1489</v>
      </c>
      <c r="E761" s="30" t="s">
        <v>2129</v>
      </c>
      <c r="F761" s="45">
        <v>1800</v>
      </c>
      <c r="G761" s="45">
        <v>1800</v>
      </c>
      <c r="H761" s="45">
        <v>1800</v>
      </c>
      <c r="I761">
        <v>1800</v>
      </c>
      <c r="J761">
        <v>1800</v>
      </c>
      <c r="K761" s="45">
        <v>1900</v>
      </c>
      <c r="L761" s="45"/>
      <c r="M761" s="45"/>
      <c r="N761" s="30"/>
      <c r="O761" s="30"/>
      <c r="P761" s="29"/>
      <c r="Q761" s="29"/>
      <c r="R761" s="29"/>
    </row>
    <row r="762" spans="1:18" ht="15.75">
      <c r="A762" s="28" t="s">
        <v>682</v>
      </c>
      <c r="B762" s="30">
        <v>2010</v>
      </c>
      <c r="C762" s="30" t="s">
        <v>1529</v>
      </c>
      <c r="D762" s="28" t="s">
        <v>1489</v>
      </c>
      <c r="E762" s="30" t="s">
        <v>1510</v>
      </c>
      <c r="F762" s="45">
        <v>1000</v>
      </c>
      <c r="G762" s="45">
        <v>1000</v>
      </c>
      <c r="H762" s="45">
        <v>1000</v>
      </c>
      <c r="I762">
        <v>1000</v>
      </c>
      <c r="J762">
        <v>1000</v>
      </c>
      <c r="K762" s="45">
        <v>1000</v>
      </c>
      <c r="L762" s="45"/>
      <c r="M762" s="45"/>
      <c r="N762" s="30"/>
      <c r="O762" s="30"/>
      <c r="P762" s="29"/>
      <c r="Q762" s="29"/>
      <c r="R762" s="29"/>
    </row>
    <row r="763" spans="1:18" ht="15.75">
      <c r="A763" s="28" t="s">
        <v>980</v>
      </c>
      <c r="B763" s="30">
        <v>2010</v>
      </c>
      <c r="C763" s="30" t="s">
        <v>1529</v>
      </c>
      <c r="D763" s="28" t="s">
        <v>1489</v>
      </c>
      <c r="E763" s="30" t="s">
        <v>2130</v>
      </c>
      <c r="F763" s="45">
        <v>5500</v>
      </c>
      <c r="G763" s="45">
        <v>5500</v>
      </c>
      <c r="H763" s="45">
        <v>5400</v>
      </c>
      <c r="I763">
        <v>5500</v>
      </c>
      <c r="J763">
        <v>5500</v>
      </c>
      <c r="K763" s="45">
        <v>5500</v>
      </c>
      <c r="L763" s="45"/>
      <c r="M763" s="45"/>
      <c r="N763" s="30"/>
      <c r="O763" s="30"/>
      <c r="P763" s="29"/>
      <c r="Q763" s="29"/>
      <c r="R763" s="29"/>
    </row>
    <row r="764" spans="1:18" ht="15.75">
      <c r="A764" s="28" t="s">
        <v>683</v>
      </c>
      <c r="B764" s="30">
        <v>2010</v>
      </c>
      <c r="C764" s="30" t="s">
        <v>1529</v>
      </c>
      <c r="D764" s="28" t="s">
        <v>1489</v>
      </c>
      <c r="E764" s="30" t="s">
        <v>1514</v>
      </c>
      <c r="F764" s="45">
        <v>2600</v>
      </c>
      <c r="G764" s="45">
        <v>2700</v>
      </c>
      <c r="H764" s="45">
        <v>2600</v>
      </c>
      <c r="I764">
        <v>2700</v>
      </c>
      <c r="J764">
        <v>2800</v>
      </c>
      <c r="K764" s="45">
        <v>3000</v>
      </c>
      <c r="L764" s="45"/>
      <c r="M764" s="45"/>
      <c r="N764" s="30"/>
      <c r="O764" s="30"/>
      <c r="P764" s="29"/>
      <c r="Q764" s="29"/>
      <c r="R764" s="29"/>
    </row>
    <row r="765" spans="1:18" ht="15.75">
      <c r="A765" s="28" t="s">
        <v>981</v>
      </c>
      <c r="B765" s="30">
        <v>2010</v>
      </c>
      <c r="C765" s="30" t="s">
        <v>1529</v>
      </c>
      <c r="D765" s="28" t="s">
        <v>1489</v>
      </c>
      <c r="E765" s="30" t="s">
        <v>2131</v>
      </c>
      <c r="F765" s="45">
        <v>4100</v>
      </c>
      <c r="G765" s="45">
        <v>4100</v>
      </c>
      <c r="H765" s="45">
        <v>4100</v>
      </c>
      <c r="I765">
        <v>4100</v>
      </c>
      <c r="J765">
        <v>4200</v>
      </c>
      <c r="K765" s="45">
        <v>4200</v>
      </c>
      <c r="L765" s="45"/>
      <c r="M765" s="45"/>
      <c r="N765" s="30"/>
      <c r="O765" s="30"/>
      <c r="P765" s="29"/>
      <c r="Q765" s="29"/>
      <c r="R765" s="29"/>
    </row>
    <row r="766" spans="1:18" ht="15.75">
      <c r="A766" s="28" t="s">
        <v>684</v>
      </c>
      <c r="B766" s="30">
        <v>2010</v>
      </c>
      <c r="C766" s="30" t="s">
        <v>1529</v>
      </c>
      <c r="D766" s="28" t="s">
        <v>1489</v>
      </c>
      <c r="E766" s="30" t="s">
        <v>1516</v>
      </c>
      <c r="F766" s="45">
        <v>4300</v>
      </c>
      <c r="G766" s="45">
        <v>4300</v>
      </c>
      <c r="H766" s="45">
        <v>3900</v>
      </c>
      <c r="I766" s="53">
        <v>4300</v>
      </c>
      <c r="J766" s="53">
        <v>4400</v>
      </c>
      <c r="K766" s="45">
        <v>3800</v>
      </c>
      <c r="L766" s="45"/>
      <c r="M766" s="45"/>
      <c r="N766" s="30"/>
      <c r="O766" s="30"/>
      <c r="P766" s="29"/>
      <c r="Q766" s="29"/>
      <c r="R766" s="29"/>
    </row>
    <row r="767" spans="1:18" ht="15.75">
      <c r="A767" s="28" t="s">
        <v>982</v>
      </c>
      <c r="B767" s="30">
        <v>2010</v>
      </c>
      <c r="C767" s="30" t="s">
        <v>1529</v>
      </c>
      <c r="D767" s="28" t="s">
        <v>1489</v>
      </c>
      <c r="E767" s="30" t="s">
        <v>2132</v>
      </c>
      <c r="F767" s="45">
        <v>200</v>
      </c>
      <c r="G767" s="45">
        <v>200</v>
      </c>
      <c r="H767" s="45">
        <v>200</v>
      </c>
      <c r="I767">
        <v>200</v>
      </c>
      <c r="J767">
        <v>200</v>
      </c>
      <c r="K767" s="45">
        <v>200</v>
      </c>
      <c r="L767" s="45"/>
      <c r="M767" s="45"/>
      <c r="N767" s="30"/>
      <c r="O767" s="30"/>
      <c r="P767" s="29"/>
      <c r="Q767" s="29"/>
      <c r="R767" s="29"/>
    </row>
    <row r="768" spans="1:18" ht="15.75">
      <c r="A768" s="28" t="s">
        <v>983</v>
      </c>
      <c r="B768" s="30">
        <v>2010</v>
      </c>
      <c r="C768" s="30" t="s">
        <v>1529</v>
      </c>
      <c r="D768" s="28" t="s">
        <v>1489</v>
      </c>
      <c r="E768" s="10" t="s">
        <v>2133</v>
      </c>
      <c r="F768" s="29">
        <v>100</v>
      </c>
      <c r="G768" s="29">
        <v>100</v>
      </c>
      <c r="H768" s="29">
        <v>100</v>
      </c>
      <c r="I768">
        <v>100</v>
      </c>
      <c r="J768">
        <v>100</v>
      </c>
      <c r="K768" s="45">
        <v>100</v>
      </c>
      <c r="L768" s="45"/>
      <c r="M768" s="45"/>
      <c r="N768" s="30"/>
      <c r="O768" s="30"/>
      <c r="P768" s="29"/>
      <c r="Q768" s="29"/>
      <c r="R768" s="29"/>
    </row>
    <row r="769" spans="1:18" ht="15.75">
      <c r="A769" s="28" t="s">
        <v>984</v>
      </c>
      <c r="B769" s="30">
        <v>2010</v>
      </c>
      <c r="C769" s="30" t="s">
        <v>1529</v>
      </c>
      <c r="D769" s="28" t="s">
        <v>1489</v>
      </c>
      <c r="E769" s="30" t="s">
        <v>2134</v>
      </c>
      <c r="F769" s="45">
        <v>4000</v>
      </c>
      <c r="G769" s="45">
        <v>4000</v>
      </c>
      <c r="H769" s="45">
        <v>3600</v>
      </c>
      <c r="I769">
        <v>4000</v>
      </c>
      <c r="J769">
        <v>4100</v>
      </c>
      <c r="K769" s="45">
        <v>3500</v>
      </c>
      <c r="L769" s="45"/>
      <c r="M769" s="45"/>
      <c r="N769" s="30"/>
      <c r="O769" s="30"/>
      <c r="P769" s="29"/>
      <c r="Q769" s="29"/>
      <c r="R769" s="29"/>
    </row>
    <row r="770" spans="1:18" ht="12.75">
      <c r="A770" s="28" t="s">
        <v>685</v>
      </c>
      <c r="B770" s="30">
        <v>2010</v>
      </c>
      <c r="C770" s="30" t="s">
        <v>1530</v>
      </c>
      <c r="D770" s="28" t="s">
        <v>1489</v>
      </c>
      <c r="E770" s="10" t="s">
        <v>1491</v>
      </c>
      <c r="F770" s="45">
        <v>18200</v>
      </c>
      <c r="G770" s="45">
        <v>18400</v>
      </c>
      <c r="H770" s="45">
        <v>18400</v>
      </c>
      <c r="I770" s="52">
        <v>18800</v>
      </c>
      <c r="J770" s="52">
        <v>19000</v>
      </c>
      <c r="K770" s="45">
        <v>19300</v>
      </c>
      <c r="L770" s="45"/>
      <c r="M770" s="45"/>
      <c r="N770" s="30"/>
      <c r="O770" s="30"/>
      <c r="P770" s="29"/>
      <c r="Q770" s="29"/>
      <c r="R770" s="29"/>
    </row>
    <row r="771" spans="1:18" ht="12.75">
      <c r="A771" s="28" t="s">
        <v>686</v>
      </c>
      <c r="B771" s="30">
        <v>2010</v>
      </c>
      <c r="C771" s="30" t="s">
        <v>1530</v>
      </c>
      <c r="D771" s="28" t="s">
        <v>1489</v>
      </c>
      <c r="E771" s="30" t="s">
        <v>1495</v>
      </c>
      <c r="F771" s="45">
        <v>16100</v>
      </c>
      <c r="G771" s="45">
        <v>16200</v>
      </c>
      <c r="H771" s="45">
        <v>16100</v>
      </c>
      <c r="I771" s="52">
        <v>16400</v>
      </c>
      <c r="J771" s="52">
        <v>16600</v>
      </c>
      <c r="K771" s="45">
        <v>17100</v>
      </c>
      <c r="L771" s="45"/>
      <c r="M771" s="45"/>
      <c r="N771" s="30"/>
      <c r="O771" s="30"/>
      <c r="P771" s="29"/>
      <c r="Q771" s="29"/>
      <c r="R771" s="29"/>
    </row>
    <row r="772" spans="1:18" ht="12.75">
      <c r="A772" s="28" t="s">
        <v>687</v>
      </c>
      <c r="B772" s="30">
        <v>2010</v>
      </c>
      <c r="C772" s="30" t="s">
        <v>1530</v>
      </c>
      <c r="D772" s="28" t="s">
        <v>1489</v>
      </c>
      <c r="E772" s="30" t="s">
        <v>1498</v>
      </c>
      <c r="F772" s="45">
        <v>5500</v>
      </c>
      <c r="G772" s="45">
        <v>5600</v>
      </c>
      <c r="H772" s="45">
        <v>5500</v>
      </c>
      <c r="I772" s="52">
        <v>5700</v>
      </c>
      <c r="J772" s="52">
        <v>5800</v>
      </c>
      <c r="K772" s="29">
        <v>6000</v>
      </c>
      <c r="L772" s="29"/>
      <c r="M772" s="29"/>
      <c r="N772" s="29"/>
      <c r="O772" s="29"/>
      <c r="P772" s="29"/>
      <c r="Q772" s="29"/>
      <c r="R772" s="29"/>
    </row>
    <row r="773" spans="1:18" ht="12.75">
      <c r="A773" s="28" t="s">
        <v>985</v>
      </c>
      <c r="B773" s="30">
        <v>2010</v>
      </c>
      <c r="C773" s="30" t="s">
        <v>1530</v>
      </c>
      <c r="D773" s="28" t="s">
        <v>1489</v>
      </c>
      <c r="E773" s="30" t="s">
        <v>2127</v>
      </c>
      <c r="F773" s="45">
        <v>12700</v>
      </c>
      <c r="G773" s="45">
        <v>12800</v>
      </c>
      <c r="H773" s="45">
        <v>12900</v>
      </c>
      <c r="I773" s="52">
        <v>13100</v>
      </c>
      <c r="J773" s="52">
        <v>13200</v>
      </c>
      <c r="K773" s="45">
        <v>13300</v>
      </c>
      <c r="L773" s="45"/>
      <c r="M773" s="45"/>
      <c r="N773" s="30"/>
      <c r="O773" s="30"/>
      <c r="P773" s="29"/>
      <c r="Q773" s="29"/>
      <c r="R773" s="29"/>
    </row>
    <row r="774" spans="1:18" ht="15.75">
      <c r="A774" s="28" t="s">
        <v>986</v>
      </c>
      <c r="B774" s="30">
        <v>2010</v>
      </c>
      <c r="C774" s="30" t="s">
        <v>1530</v>
      </c>
      <c r="D774" s="28" t="s">
        <v>1489</v>
      </c>
      <c r="E774" s="30" t="s">
        <v>2128</v>
      </c>
      <c r="F774" s="45">
        <v>600</v>
      </c>
      <c r="G774" s="45">
        <v>600</v>
      </c>
      <c r="H774" s="45">
        <v>600</v>
      </c>
      <c r="I774">
        <v>700</v>
      </c>
      <c r="J774">
        <v>700</v>
      </c>
      <c r="K774" s="45">
        <v>800</v>
      </c>
      <c r="L774" s="45"/>
      <c r="M774" s="45"/>
      <c r="N774" s="30"/>
      <c r="O774" s="30"/>
      <c r="P774" s="29"/>
      <c r="Q774" s="29"/>
      <c r="R774" s="29"/>
    </row>
    <row r="775" spans="1:18" ht="15.75">
      <c r="A775" s="28" t="s">
        <v>688</v>
      </c>
      <c r="B775" s="28">
        <v>2010</v>
      </c>
      <c r="C775" s="28" t="s">
        <v>1530</v>
      </c>
      <c r="D775" s="28" t="s">
        <v>1489</v>
      </c>
      <c r="E775" s="30" t="s">
        <v>1502</v>
      </c>
      <c r="F775" s="45">
        <v>4900</v>
      </c>
      <c r="G775" s="45">
        <v>5000</v>
      </c>
      <c r="H775" s="45">
        <v>4900</v>
      </c>
      <c r="I775">
        <v>5000</v>
      </c>
      <c r="J775">
        <v>5100</v>
      </c>
      <c r="K775" s="45">
        <v>5200</v>
      </c>
      <c r="L775" s="45"/>
      <c r="M775" s="45"/>
      <c r="N775" s="30"/>
      <c r="O775" s="30"/>
      <c r="P775" s="29"/>
      <c r="Q775" s="29"/>
      <c r="R775" s="29"/>
    </row>
    <row r="776" spans="1:18" ht="15.75">
      <c r="A776" s="28" t="s">
        <v>689</v>
      </c>
      <c r="B776" s="30">
        <v>2010</v>
      </c>
      <c r="C776" s="30" t="s">
        <v>1530</v>
      </c>
      <c r="D776" s="28" t="s">
        <v>1489</v>
      </c>
      <c r="E776" s="30" t="s">
        <v>1505</v>
      </c>
      <c r="F776" s="45">
        <v>2700</v>
      </c>
      <c r="G776" s="45">
        <v>2700</v>
      </c>
      <c r="H776" s="45">
        <v>2700</v>
      </c>
      <c r="I776">
        <v>2700</v>
      </c>
      <c r="J776">
        <v>2700</v>
      </c>
      <c r="K776" s="45">
        <v>2800</v>
      </c>
      <c r="L776" s="45"/>
      <c r="M776" s="45"/>
      <c r="N776" s="30"/>
      <c r="O776" s="30"/>
      <c r="P776" s="29"/>
      <c r="Q776" s="29"/>
      <c r="R776" s="29"/>
    </row>
    <row r="777" spans="1:18" ht="15.75">
      <c r="A777" s="28" t="s">
        <v>987</v>
      </c>
      <c r="B777" s="30">
        <v>2010</v>
      </c>
      <c r="C777" s="30" t="s">
        <v>1530</v>
      </c>
      <c r="D777" s="28" t="s">
        <v>1489</v>
      </c>
      <c r="E777" s="30" t="s">
        <v>2129</v>
      </c>
      <c r="F777" s="45">
        <v>800</v>
      </c>
      <c r="G777" s="45">
        <v>800</v>
      </c>
      <c r="H777" s="45">
        <v>800</v>
      </c>
      <c r="I777">
        <v>800</v>
      </c>
      <c r="J777">
        <v>800</v>
      </c>
      <c r="K777" s="45">
        <v>900</v>
      </c>
      <c r="L777" s="45"/>
      <c r="M777" s="45"/>
      <c r="N777" s="30"/>
      <c r="O777" s="30"/>
      <c r="P777" s="29"/>
      <c r="Q777" s="29"/>
      <c r="R777" s="29"/>
    </row>
    <row r="778" spans="1:18" ht="15.75">
      <c r="A778" s="28" t="s">
        <v>851</v>
      </c>
      <c r="B778" s="30">
        <v>2010</v>
      </c>
      <c r="C778" s="30" t="s">
        <v>1530</v>
      </c>
      <c r="D778" s="28" t="s">
        <v>1489</v>
      </c>
      <c r="E778" s="30" t="s">
        <v>1510</v>
      </c>
      <c r="F778" s="45">
        <v>500</v>
      </c>
      <c r="G778" s="45">
        <v>500</v>
      </c>
      <c r="H778" s="45">
        <v>500</v>
      </c>
      <c r="I778">
        <v>500</v>
      </c>
      <c r="J778">
        <v>500</v>
      </c>
      <c r="K778" s="45">
        <v>500</v>
      </c>
      <c r="L778" s="45"/>
      <c r="M778" s="45"/>
      <c r="N778" s="30"/>
      <c r="O778" s="30"/>
      <c r="P778" s="29"/>
      <c r="Q778" s="29"/>
      <c r="R778" s="29"/>
    </row>
    <row r="779" spans="1:18" ht="15.75">
      <c r="A779" s="28" t="s">
        <v>988</v>
      </c>
      <c r="B779" s="30">
        <v>2010</v>
      </c>
      <c r="C779" s="30" t="s">
        <v>1530</v>
      </c>
      <c r="D779" s="28" t="s">
        <v>1489</v>
      </c>
      <c r="E779" s="30" t="s">
        <v>2130</v>
      </c>
      <c r="F779" s="45">
        <v>3400</v>
      </c>
      <c r="G779" s="45">
        <v>3400</v>
      </c>
      <c r="H779" s="45">
        <v>3400</v>
      </c>
      <c r="I779">
        <v>3500</v>
      </c>
      <c r="J779">
        <v>3500</v>
      </c>
      <c r="K779" s="45">
        <v>3500</v>
      </c>
      <c r="L779" s="45"/>
      <c r="M779" s="45"/>
      <c r="N779" s="30"/>
      <c r="O779" s="30"/>
      <c r="P779" s="29"/>
      <c r="Q779" s="29"/>
      <c r="R779" s="29"/>
    </row>
    <row r="780" spans="1:18" ht="15.75">
      <c r="A780" s="28" t="s">
        <v>852</v>
      </c>
      <c r="B780" s="30">
        <v>2010</v>
      </c>
      <c r="C780" s="30" t="s">
        <v>1530</v>
      </c>
      <c r="D780" s="28" t="s">
        <v>1489</v>
      </c>
      <c r="E780" s="30" t="s">
        <v>1514</v>
      </c>
      <c r="F780" s="45">
        <v>1600</v>
      </c>
      <c r="G780" s="45">
        <v>1600</v>
      </c>
      <c r="H780" s="45">
        <v>1600</v>
      </c>
      <c r="I780">
        <v>1600</v>
      </c>
      <c r="J780">
        <v>1700</v>
      </c>
      <c r="K780" s="45">
        <v>1800</v>
      </c>
      <c r="L780" s="45"/>
      <c r="M780" s="45"/>
      <c r="N780" s="30"/>
      <c r="O780" s="30"/>
      <c r="P780" s="29"/>
      <c r="Q780" s="29"/>
      <c r="R780" s="29"/>
    </row>
    <row r="781" spans="1:18" ht="15.75">
      <c r="A781" s="28" t="s">
        <v>989</v>
      </c>
      <c r="B781" s="30">
        <v>2010</v>
      </c>
      <c r="C781" s="30" t="s">
        <v>1530</v>
      </c>
      <c r="D781" s="28" t="s">
        <v>1489</v>
      </c>
      <c r="E781" s="30" t="s">
        <v>2131</v>
      </c>
      <c r="F781" s="45">
        <v>1600</v>
      </c>
      <c r="G781" s="45">
        <v>1600</v>
      </c>
      <c r="H781" s="45">
        <v>1600</v>
      </c>
      <c r="I781">
        <v>1600</v>
      </c>
      <c r="J781">
        <v>1600</v>
      </c>
      <c r="K781" s="45">
        <v>1600</v>
      </c>
      <c r="L781" s="45"/>
      <c r="M781" s="45"/>
      <c r="N781" s="30"/>
      <c r="O781" s="30"/>
      <c r="P781" s="29"/>
      <c r="Q781" s="29"/>
      <c r="R781" s="29"/>
    </row>
    <row r="782" spans="1:18" ht="15.75">
      <c r="A782" s="28" t="s">
        <v>853</v>
      </c>
      <c r="B782" s="30">
        <v>2010</v>
      </c>
      <c r="C782" s="30" t="s">
        <v>1530</v>
      </c>
      <c r="D782" s="28" t="s">
        <v>1489</v>
      </c>
      <c r="E782" s="30" t="s">
        <v>1516</v>
      </c>
      <c r="F782" s="45">
        <v>2100</v>
      </c>
      <c r="G782" s="45">
        <v>2200</v>
      </c>
      <c r="H782" s="45">
        <v>2300</v>
      </c>
      <c r="I782" s="53">
        <v>2400</v>
      </c>
      <c r="J782" s="53">
        <v>2400</v>
      </c>
      <c r="K782" s="45">
        <v>2200</v>
      </c>
      <c r="L782" s="45"/>
      <c r="M782" s="45"/>
      <c r="N782" s="30"/>
      <c r="O782" s="30"/>
      <c r="P782" s="29"/>
      <c r="Q782" s="29"/>
      <c r="R782" s="29"/>
    </row>
    <row r="783" spans="1:18" ht="15.75">
      <c r="A783" s="28" t="s">
        <v>990</v>
      </c>
      <c r="B783" s="30">
        <v>2010</v>
      </c>
      <c r="C783" s="30" t="s">
        <v>1530</v>
      </c>
      <c r="D783" s="28" t="s">
        <v>1489</v>
      </c>
      <c r="E783" s="30" t="s">
        <v>2132</v>
      </c>
      <c r="F783" s="45">
        <v>100</v>
      </c>
      <c r="G783" s="45">
        <v>100</v>
      </c>
      <c r="H783" s="45">
        <v>100</v>
      </c>
      <c r="I783">
        <v>300</v>
      </c>
      <c r="J783">
        <v>200</v>
      </c>
      <c r="K783" s="45">
        <v>100</v>
      </c>
      <c r="L783" s="45"/>
      <c r="M783" s="45"/>
      <c r="N783" s="30"/>
      <c r="O783" s="30"/>
      <c r="P783" s="29"/>
      <c r="Q783" s="29"/>
      <c r="R783" s="29"/>
    </row>
    <row r="784" spans="1:18" ht="15.75">
      <c r="A784" s="28" t="s">
        <v>991</v>
      </c>
      <c r="B784" s="30">
        <v>2010</v>
      </c>
      <c r="C784" s="30" t="s">
        <v>1530</v>
      </c>
      <c r="D784" s="28" t="s">
        <v>1489</v>
      </c>
      <c r="E784" s="10" t="s">
        <v>2133</v>
      </c>
      <c r="F784" s="29">
        <v>100</v>
      </c>
      <c r="G784" s="29">
        <v>200</v>
      </c>
      <c r="H784" s="29">
        <v>200</v>
      </c>
      <c r="I784">
        <v>200</v>
      </c>
      <c r="J784">
        <v>200</v>
      </c>
      <c r="K784" s="45">
        <v>200</v>
      </c>
      <c r="L784" s="45"/>
      <c r="M784" s="45"/>
      <c r="N784" s="30"/>
      <c r="O784" s="30"/>
      <c r="P784" s="29"/>
      <c r="Q784" s="29"/>
      <c r="R784" s="29"/>
    </row>
    <row r="785" spans="1:18" ht="15.75">
      <c r="A785" s="28" t="s">
        <v>992</v>
      </c>
      <c r="B785" s="30">
        <v>2010</v>
      </c>
      <c r="C785" s="30" t="s">
        <v>1530</v>
      </c>
      <c r="D785" s="28" t="s">
        <v>1489</v>
      </c>
      <c r="E785" s="30" t="s">
        <v>2134</v>
      </c>
      <c r="F785" s="45">
        <v>1900</v>
      </c>
      <c r="G785" s="45">
        <v>1900</v>
      </c>
      <c r="H785" s="45">
        <v>2000</v>
      </c>
      <c r="I785">
        <v>1900</v>
      </c>
      <c r="J785">
        <v>2000</v>
      </c>
      <c r="K785" s="45">
        <v>1900</v>
      </c>
      <c r="L785" s="45"/>
      <c r="M785" s="45"/>
      <c r="N785" s="30"/>
      <c r="O785" s="30"/>
      <c r="P785" s="29"/>
      <c r="Q785" s="29"/>
      <c r="R785" s="29"/>
    </row>
    <row r="786" spans="1:18" ht="12.75">
      <c r="A786" s="28" t="s">
        <v>854</v>
      </c>
      <c r="B786" s="30">
        <v>2010</v>
      </c>
      <c r="C786" s="30" t="s">
        <v>1531</v>
      </c>
      <c r="D786" s="28" t="s">
        <v>2027</v>
      </c>
      <c r="E786" s="10" t="s">
        <v>1491</v>
      </c>
      <c r="F786" s="45">
        <v>3600</v>
      </c>
      <c r="G786" s="45">
        <v>3700</v>
      </c>
      <c r="H786" s="45">
        <v>3700</v>
      </c>
      <c r="I786" s="52">
        <v>3700</v>
      </c>
      <c r="J786" s="52">
        <v>3700</v>
      </c>
      <c r="K786" s="45">
        <v>3700</v>
      </c>
      <c r="L786" s="45"/>
      <c r="M786" s="45"/>
      <c r="N786" s="30"/>
      <c r="O786" s="30"/>
      <c r="P786" s="29"/>
      <c r="Q786" s="29"/>
      <c r="R786" s="29"/>
    </row>
    <row r="787" spans="1:18" ht="12.75">
      <c r="A787" s="28" t="s">
        <v>855</v>
      </c>
      <c r="B787" s="30">
        <v>2010</v>
      </c>
      <c r="C787" s="30" t="s">
        <v>1531</v>
      </c>
      <c r="D787" s="28" t="s">
        <v>2027</v>
      </c>
      <c r="E787" s="30" t="s">
        <v>1495</v>
      </c>
      <c r="F787" s="45">
        <v>2800</v>
      </c>
      <c r="G787" s="45">
        <v>2800</v>
      </c>
      <c r="H787" s="45">
        <v>2800</v>
      </c>
      <c r="I787" s="52">
        <v>2800</v>
      </c>
      <c r="J787" s="52">
        <v>2800</v>
      </c>
      <c r="K787" s="45">
        <v>2900</v>
      </c>
      <c r="L787" s="45"/>
      <c r="M787" s="45"/>
      <c r="N787" s="30"/>
      <c r="O787" s="30"/>
      <c r="P787" s="29"/>
      <c r="Q787" s="29"/>
      <c r="R787" s="29"/>
    </row>
    <row r="788" spans="1:18" ht="12.75">
      <c r="A788" s="28" t="s">
        <v>856</v>
      </c>
      <c r="B788" s="30">
        <v>2010</v>
      </c>
      <c r="C788" s="30" t="s">
        <v>1531</v>
      </c>
      <c r="D788" s="28" t="s">
        <v>2027</v>
      </c>
      <c r="E788" s="30" t="s">
        <v>1498</v>
      </c>
      <c r="F788" s="45">
        <v>1200</v>
      </c>
      <c r="G788" s="45">
        <v>1200</v>
      </c>
      <c r="H788" s="45">
        <v>1200</v>
      </c>
      <c r="I788" s="52">
        <v>1200</v>
      </c>
      <c r="J788" s="52">
        <v>1200</v>
      </c>
      <c r="K788" s="29">
        <v>1200</v>
      </c>
      <c r="L788" s="29"/>
      <c r="M788" s="29"/>
      <c r="N788" s="29"/>
      <c r="O788" s="29"/>
      <c r="P788" s="29"/>
      <c r="Q788" s="29"/>
      <c r="R788" s="29"/>
    </row>
    <row r="789" spans="1:18" ht="12.75">
      <c r="A789" s="28" t="s">
        <v>993</v>
      </c>
      <c r="B789" s="30">
        <v>2010</v>
      </c>
      <c r="C789" s="30" t="s">
        <v>1531</v>
      </c>
      <c r="D789" s="28" t="s">
        <v>2027</v>
      </c>
      <c r="E789" s="30" t="s">
        <v>2127</v>
      </c>
      <c r="F789" s="45">
        <v>2400</v>
      </c>
      <c r="G789" s="45">
        <v>2500</v>
      </c>
      <c r="H789" s="45">
        <v>2500</v>
      </c>
      <c r="I789" s="52">
        <v>2500</v>
      </c>
      <c r="J789" s="52">
        <v>2500</v>
      </c>
      <c r="K789" s="45">
        <v>2500</v>
      </c>
      <c r="L789" s="45"/>
      <c r="M789" s="45"/>
      <c r="N789" s="30"/>
      <c r="O789" s="30"/>
      <c r="P789" s="29"/>
      <c r="Q789" s="29"/>
      <c r="R789" s="29"/>
    </row>
    <row r="790" spans="1:18" ht="15.75">
      <c r="A790" s="28" t="s">
        <v>994</v>
      </c>
      <c r="B790" s="30">
        <v>2010</v>
      </c>
      <c r="C790" s="30" t="s">
        <v>1531</v>
      </c>
      <c r="D790" s="28" t="s">
        <v>2027</v>
      </c>
      <c r="E790" s="30" t="s">
        <v>2128</v>
      </c>
      <c r="F790" s="45">
        <v>100</v>
      </c>
      <c r="G790" s="45">
        <v>100</v>
      </c>
      <c r="H790" s="45">
        <v>100</v>
      </c>
      <c r="I790">
        <v>100</v>
      </c>
      <c r="J790">
        <v>100</v>
      </c>
      <c r="K790" s="45">
        <v>100</v>
      </c>
      <c r="L790" s="45"/>
      <c r="M790" s="45"/>
      <c r="N790" s="30"/>
      <c r="O790" s="30"/>
      <c r="P790" s="29"/>
      <c r="Q790" s="29"/>
      <c r="R790" s="29"/>
    </row>
    <row r="791" spans="1:18" ht="15.75">
      <c r="A791" s="28" t="s">
        <v>857</v>
      </c>
      <c r="B791" s="28">
        <v>2010</v>
      </c>
      <c r="C791" s="28" t="s">
        <v>1531</v>
      </c>
      <c r="D791" s="28" t="s">
        <v>2027</v>
      </c>
      <c r="E791" s="30" t="s">
        <v>1502</v>
      </c>
      <c r="F791" s="45">
        <v>1100</v>
      </c>
      <c r="G791" s="45">
        <v>1100</v>
      </c>
      <c r="H791" s="45">
        <v>1100</v>
      </c>
      <c r="I791">
        <v>1100</v>
      </c>
      <c r="J791">
        <v>1100</v>
      </c>
      <c r="K791" s="45">
        <v>1100</v>
      </c>
      <c r="L791" s="45"/>
      <c r="M791" s="45"/>
      <c r="N791" s="30"/>
      <c r="O791" s="30"/>
      <c r="P791" s="29"/>
      <c r="Q791" s="29"/>
      <c r="R791" s="29"/>
    </row>
    <row r="792" spans="1:18" ht="15.75">
      <c r="A792" s="28" t="s">
        <v>858</v>
      </c>
      <c r="B792" s="30">
        <v>2010</v>
      </c>
      <c r="C792" s="30" t="s">
        <v>1531</v>
      </c>
      <c r="D792" s="28" t="s">
        <v>2027</v>
      </c>
      <c r="E792" s="30" t="s">
        <v>1505</v>
      </c>
      <c r="F792" s="45">
        <v>400</v>
      </c>
      <c r="G792" s="45">
        <v>400</v>
      </c>
      <c r="H792" s="45">
        <v>400</v>
      </c>
      <c r="I792">
        <v>400</v>
      </c>
      <c r="J792">
        <v>400</v>
      </c>
      <c r="K792" s="45">
        <v>400</v>
      </c>
      <c r="L792" s="45"/>
      <c r="M792" s="45"/>
      <c r="N792" s="30"/>
      <c r="O792" s="30"/>
      <c r="P792" s="29"/>
      <c r="Q792" s="29"/>
      <c r="R792" s="29"/>
    </row>
    <row r="793" spans="1:18" ht="15.75">
      <c r="A793" s="28" t="s">
        <v>995</v>
      </c>
      <c r="B793" s="30">
        <v>2010</v>
      </c>
      <c r="C793" s="30" t="s">
        <v>1531</v>
      </c>
      <c r="D793" s="28" t="s">
        <v>2027</v>
      </c>
      <c r="E793" s="30" t="s">
        <v>2129</v>
      </c>
      <c r="F793" s="45">
        <v>100</v>
      </c>
      <c r="G793" s="45">
        <v>100</v>
      </c>
      <c r="H793" s="45">
        <v>100</v>
      </c>
      <c r="I793">
        <v>100</v>
      </c>
      <c r="J793">
        <v>100</v>
      </c>
      <c r="K793" s="45">
        <v>100</v>
      </c>
      <c r="L793" s="45"/>
      <c r="M793" s="45"/>
      <c r="N793" s="30"/>
      <c r="O793" s="30"/>
      <c r="P793" s="29"/>
      <c r="Q793" s="29"/>
      <c r="R793" s="29"/>
    </row>
    <row r="794" spans="1:18" ht="15.75">
      <c r="A794" s="28" t="s">
        <v>859</v>
      </c>
      <c r="B794" s="30">
        <v>2010</v>
      </c>
      <c r="C794" s="30" t="s">
        <v>1531</v>
      </c>
      <c r="D794" s="28" t="s">
        <v>2027</v>
      </c>
      <c r="E794" s="30" t="s">
        <v>1510</v>
      </c>
      <c r="F794" s="45">
        <v>100</v>
      </c>
      <c r="G794" s="45">
        <v>100</v>
      </c>
      <c r="H794" s="45">
        <v>100</v>
      </c>
      <c r="I794">
        <v>100</v>
      </c>
      <c r="J794">
        <v>100</v>
      </c>
      <c r="K794" s="45">
        <v>100</v>
      </c>
      <c r="L794" s="45"/>
      <c r="M794" s="45"/>
      <c r="N794" s="30"/>
      <c r="O794" s="30"/>
      <c r="P794" s="29"/>
      <c r="Q794" s="29"/>
      <c r="R794" s="29"/>
    </row>
    <row r="795" spans="1:18" ht="15.75">
      <c r="A795" s="28" t="s">
        <v>996</v>
      </c>
      <c r="B795" s="30">
        <v>2010</v>
      </c>
      <c r="C795" s="30" t="s">
        <v>1531</v>
      </c>
      <c r="D795" s="28" t="s">
        <v>2027</v>
      </c>
      <c r="E795" s="30" t="s">
        <v>2130</v>
      </c>
      <c r="F795" s="45">
        <v>200</v>
      </c>
      <c r="G795" s="45">
        <v>200</v>
      </c>
      <c r="H795" s="45">
        <v>200</v>
      </c>
      <c r="I795">
        <v>200</v>
      </c>
      <c r="J795">
        <v>200</v>
      </c>
      <c r="K795" s="45">
        <v>200</v>
      </c>
      <c r="L795" s="45"/>
      <c r="M795" s="45"/>
      <c r="N795" s="30"/>
      <c r="O795" s="30"/>
      <c r="P795" s="29"/>
      <c r="Q795" s="29"/>
      <c r="R795" s="29"/>
    </row>
    <row r="796" spans="1:18" ht="15.75">
      <c r="A796" s="28" t="s">
        <v>690</v>
      </c>
      <c r="B796" s="30">
        <v>2010</v>
      </c>
      <c r="C796" s="30" t="s">
        <v>1531</v>
      </c>
      <c r="D796" s="28" t="s">
        <v>2027</v>
      </c>
      <c r="E796" s="30" t="s">
        <v>1514</v>
      </c>
      <c r="F796" s="45">
        <v>500</v>
      </c>
      <c r="G796" s="45">
        <v>500</v>
      </c>
      <c r="H796" s="45">
        <v>500</v>
      </c>
      <c r="I796">
        <v>500</v>
      </c>
      <c r="J796">
        <v>500</v>
      </c>
      <c r="K796" s="45">
        <v>500</v>
      </c>
      <c r="L796" s="45"/>
      <c r="M796" s="45"/>
      <c r="N796" s="30"/>
      <c r="O796" s="30"/>
      <c r="P796" s="29"/>
      <c r="Q796" s="29"/>
      <c r="R796" s="29"/>
    </row>
    <row r="797" spans="1:18" ht="15.75">
      <c r="A797" s="28" t="s">
        <v>997</v>
      </c>
      <c r="B797" s="30">
        <v>2010</v>
      </c>
      <c r="C797" s="30" t="s">
        <v>1531</v>
      </c>
      <c r="D797" s="28" t="s">
        <v>2027</v>
      </c>
      <c r="E797" s="30" t="s">
        <v>2131</v>
      </c>
      <c r="F797" s="45">
        <v>300</v>
      </c>
      <c r="G797" s="45">
        <v>300</v>
      </c>
      <c r="H797" s="45">
        <v>300</v>
      </c>
      <c r="I797">
        <v>300</v>
      </c>
      <c r="J797">
        <v>300</v>
      </c>
      <c r="K797" s="45">
        <v>400</v>
      </c>
      <c r="L797" s="45"/>
      <c r="M797" s="45"/>
      <c r="N797" s="30"/>
      <c r="O797" s="30"/>
      <c r="P797" s="29"/>
      <c r="Q797" s="29"/>
      <c r="R797" s="29"/>
    </row>
    <row r="798" spans="1:18" ht="15.75">
      <c r="A798" s="28" t="s">
        <v>691</v>
      </c>
      <c r="B798" s="30">
        <v>2010</v>
      </c>
      <c r="C798" s="30" t="s">
        <v>1531</v>
      </c>
      <c r="D798" s="28" t="s">
        <v>2027</v>
      </c>
      <c r="E798" s="30" t="s">
        <v>1516</v>
      </c>
      <c r="F798" s="45">
        <v>800</v>
      </c>
      <c r="G798" s="45">
        <v>900</v>
      </c>
      <c r="H798" s="45">
        <v>900</v>
      </c>
      <c r="I798" s="53">
        <v>900</v>
      </c>
      <c r="J798" s="53">
        <v>900</v>
      </c>
      <c r="K798" s="45">
        <v>800</v>
      </c>
      <c r="L798" s="45"/>
      <c r="M798" s="45"/>
      <c r="N798" s="30"/>
      <c r="O798" s="30"/>
      <c r="P798" s="29"/>
      <c r="Q798" s="29"/>
      <c r="R798" s="29"/>
    </row>
    <row r="799" spans="1:18" ht="15.75">
      <c r="A799" s="28" t="s">
        <v>998</v>
      </c>
      <c r="B799" s="30">
        <v>2010</v>
      </c>
      <c r="C799" s="30" t="s">
        <v>1531</v>
      </c>
      <c r="D799" s="28" t="s">
        <v>2027</v>
      </c>
      <c r="E799" s="30" t="s">
        <v>2132</v>
      </c>
      <c r="F799" s="45">
        <v>100</v>
      </c>
      <c r="G799" s="45">
        <v>100</v>
      </c>
      <c r="H799" s="45">
        <v>100</v>
      </c>
      <c r="I799">
        <v>100</v>
      </c>
      <c r="J799">
        <v>100</v>
      </c>
      <c r="K799" s="45">
        <v>100</v>
      </c>
      <c r="L799" s="45"/>
      <c r="M799" s="45"/>
      <c r="N799" s="30"/>
      <c r="O799" s="30"/>
      <c r="P799" s="29"/>
      <c r="Q799" s="29"/>
      <c r="R799" s="29"/>
    </row>
    <row r="800" spans="1:18" ht="15.75">
      <c r="A800" s="28" t="s">
        <v>999</v>
      </c>
      <c r="B800" s="30">
        <v>2010</v>
      </c>
      <c r="C800" s="30" t="s">
        <v>1531</v>
      </c>
      <c r="D800" s="28" t="s">
        <v>2027</v>
      </c>
      <c r="E800" s="10" t="s">
        <v>2133</v>
      </c>
      <c r="F800" s="29">
        <v>0</v>
      </c>
      <c r="G800" s="29">
        <v>0</v>
      </c>
      <c r="H800" s="29">
        <v>0</v>
      </c>
      <c r="I800">
        <v>0</v>
      </c>
      <c r="J800">
        <v>0</v>
      </c>
      <c r="K800" s="45">
        <v>0</v>
      </c>
      <c r="L800" s="45"/>
      <c r="M800" s="45"/>
      <c r="N800" s="30"/>
      <c r="O800" s="30"/>
      <c r="P800" s="29"/>
      <c r="Q800" s="29"/>
      <c r="R800" s="29"/>
    </row>
    <row r="801" spans="1:18" ht="15.75">
      <c r="A801" s="28" t="s">
        <v>1000</v>
      </c>
      <c r="B801" s="30">
        <v>2010</v>
      </c>
      <c r="C801" s="30" t="s">
        <v>1531</v>
      </c>
      <c r="D801" s="28" t="s">
        <v>2027</v>
      </c>
      <c r="E801" s="30" t="s">
        <v>2134</v>
      </c>
      <c r="F801" s="45">
        <v>700</v>
      </c>
      <c r="G801" s="45">
        <v>800</v>
      </c>
      <c r="H801" s="45">
        <v>800</v>
      </c>
      <c r="I801">
        <v>800</v>
      </c>
      <c r="J801">
        <v>800</v>
      </c>
      <c r="K801" s="45">
        <v>700</v>
      </c>
      <c r="L801" s="45"/>
      <c r="M801" s="45"/>
      <c r="N801" s="30"/>
      <c r="O801" s="30"/>
      <c r="P801" s="29"/>
      <c r="Q801" s="29"/>
      <c r="R801" s="29"/>
    </row>
    <row r="802" spans="1:18" ht="12.75">
      <c r="A802" s="28" t="s">
        <v>692</v>
      </c>
      <c r="B802" s="30">
        <v>2010</v>
      </c>
      <c r="C802" s="30" t="s">
        <v>1532</v>
      </c>
      <c r="D802" s="28" t="s">
        <v>1489</v>
      </c>
      <c r="E802" s="10" t="s">
        <v>1491</v>
      </c>
      <c r="F802" s="45">
        <v>2000</v>
      </c>
      <c r="G802" s="45">
        <v>2000</v>
      </c>
      <c r="H802" s="45">
        <v>1900</v>
      </c>
      <c r="I802" s="52">
        <v>1900</v>
      </c>
      <c r="J802" s="52">
        <v>1900</v>
      </c>
      <c r="K802" s="45">
        <v>2000</v>
      </c>
      <c r="L802" s="45"/>
      <c r="M802" s="45"/>
      <c r="N802" s="30"/>
      <c r="O802" s="30"/>
      <c r="P802" s="29"/>
      <c r="Q802" s="29"/>
      <c r="R802" s="29"/>
    </row>
    <row r="803" spans="1:18" ht="12.75">
      <c r="A803" s="28" t="s">
        <v>693</v>
      </c>
      <c r="B803" s="30">
        <v>2010</v>
      </c>
      <c r="C803" s="30" t="s">
        <v>1532</v>
      </c>
      <c r="D803" s="28" t="s">
        <v>1489</v>
      </c>
      <c r="E803" s="30" t="s">
        <v>1495</v>
      </c>
      <c r="F803" s="45">
        <v>0</v>
      </c>
      <c r="G803" s="45">
        <v>0</v>
      </c>
      <c r="H803" s="45">
        <v>0</v>
      </c>
      <c r="I803" s="52">
        <v>0</v>
      </c>
      <c r="J803" s="52">
        <v>0</v>
      </c>
      <c r="K803" s="45">
        <v>0</v>
      </c>
      <c r="L803" s="45"/>
      <c r="M803" s="45"/>
      <c r="N803" s="30"/>
      <c r="O803" s="30"/>
      <c r="P803" s="29"/>
      <c r="Q803" s="29"/>
      <c r="R803" s="29"/>
    </row>
    <row r="804" spans="1:18" ht="12.75">
      <c r="A804" s="28" t="s">
        <v>694</v>
      </c>
      <c r="B804" s="30">
        <v>2010</v>
      </c>
      <c r="C804" s="30" t="s">
        <v>1532</v>
      </c>
      <c r="D804" s="28" t="s">
        <v>1489</v>
      </c>
      <c r="E804" s="30" t="s">
        <v>1498</v>
      </c>
      <c r="F804" s="45">
        <v>0</v>
      </c>
      <c r="G804" s="45">
        <v>0</v>
      </c>
      <c r="H804" s="45">
        <v>0</v>
      </c>
      <c r="I804" s="52">
        <v>0</v>
      </c>
      <c r="J804" s="52">
        <v>0</v>
      </c>
      <c r="K804" s="29">
        <v>0</v>
      </c>
      <c r="L804" s="29"/>
      <c r="M804" s="29"/>
      <c r="N804" s="29"/>
      <c r="O804" s="29"/>
      <c r="P804" s="29"/>
      <c r="Q804" s="29"/>
      <c r="R804" s="29"/>
    </row>
    <row r="805" spans="1:18" ht="12.75">
      <c r="A805" s="28" t="s">
        <v>1001</v>
      </c>
      <c r="B805" s="30">
        <v>2010</v>
      </c>
      <c r="C805" s="30" t="s">
        <v>1532</v>
      </c>
      <c r="D805" s="28" t="s">
        <v>1489</v>
      </c>
      <c r="E805" s="30" t="s">
        <v>2127</v>
      </c>
      <c r="F805" s="45">
        <v>2000</v>
      </c>
      <c r="G805" s="45">
        <v>2000</v>
      </c>
      <c r="H805" s="45">
        <v>1900</v>
      </c>
      <c r="I805" s="52">
        <v>1900</v>
      </c>
      <c r="J805" s="52">
        <v>1900</v>
      </c>
      <c r="K805" s="45">
        <v>2000</v>
      </c>
      <c r="L805" s="45"/>
      <c r="M805" s="45"/>
      <c r="N805" s="30"/>
      <c r="O805" s="30"/>
      <c r="P805" s="29"/>
      <c r="Q805" s="29"/>
      <c r="R805" s="29"/>
    </row>
    <row r="806" spans="1:18" ht="15.75">
      <c r="A806" s="28" t="s">
        <v>1002</v>
      </c>
      <c r="B806" s="30">
        <v>2010</v>
      </c>
      <c r="C806" s="30" t="s">
        <v>1532</v>
      </c>
      <c r="D806" s="28" t="s">
        <v>1489</v>
      </c>
      <c r="E806" s="30" t="s">
        <v>2128</v>
      </c>
      <c r="F806" s="45">
        <v>0</v>
      </c>
      <c r="G806" s="45">
        <v>0</v>
      </c>
      <c r="H806" s="45">
        <v>0</v>
      </c>
      <c r="I806">
        <v>0</v>
      </c>
      <c r="J806">
        <v>0</v>
      </c>
      <c r="K806" s="45">
        <v>0</v>
      </c>
      <c r="L806" s="45"/>
      <c r="M806" s="45"/>
      <c r="N806" s="30"/>
      <c r="O806" s="30"/>
      <c r="P806" s="29"/>
      <c r="Q806" s="29"/>
      <c r="R806" s="29"/>
    </row>
    <row r="807" spans="1:18" ht="15.75">
      <c r="A807" s="28" t="s">
        <v>695</v>
      </c>
      <c r="B807" s="28">
        <v>2010</v>
      </c>
      <c r="C807" s="28" t="s">
        <v>1532</v>
      </c>
      <c r="D807" s="28" t="s">
        <v>1489</v>
      </c>
      <c r="E807" s="30" t="s">
        <v>1502</v>
      </c>
      <c r="F807" s="45">
        <v>0</v>
      </c>
      <c r="G807" s="45">
        <v>0</v>
      </c>
      <c r="H807" s="45">
        <v>0</v>
      </c>
      <c r="I807">
        <v>0</v>
      </c>
      <c r="J807">
        <v>0</v>
      </c>
      <c r="K807" s="45">
        <v>0</v>
      </c>
      <c r="L807" s="45"/>
      <c r="M807" s="45"/>
      <c r="N807" s="30"/>
      <c r="O807" s="30"/>
      <c r="P807" s="29"/>
      <c r="Q807" s="29"/>
      <c r="R807" s="29"/>
    </row>
    <row r="808" spans="1:18" ht="15.75">
      <c r="A808" s="28" t="s">
        <v>696</v>
      </c>
      <c r="B808" s="30">
        <v>2010</v>
      </c>
      <c r="C808" s="30" t="s">
        <v>1532</v>
      </c>
      <c r="D808" s="28" t="s">
        <v>1489</v>
      </c>
      <c r="E808" s="30" t="s">
        <v>1505</v>
      </c>
      <c r="F808" s="45">
        <v>0</v>
      </c>
      <c r="G808" s="45">
        <v>0</v>
      </c>
      <c r="H808" s="45">
        <v>0</v>
      </c>
      <c r="I808">
        <v>0</v>
      </c>
      <c r="J808">
        <v>0</v>
      </c>
      <c r="K808" s="45">
        <v>0</v>
      </c>
      <c r="L808" s="45"/>
      <c r="M808" s="45"/>
      <c r="N808" s="30"/>
      <c r="O808" s="30"/>
      <c r="P808" s="29"/>
      <c r="Q808" s="29"/>
      <c r="R808" s="29"/>
    </row>
    <row r="809" spans="1:18" ht="15.75">
      <c r="A809" s="28" t="s">
        <v>1003</v>
      </c>
      <c r="B809" s="30">
        <v>2010</v>
      </c>
      <c r="C809" s="30" t="s">
        <v>1532</v>
      </c>
      <c r="D809" s="28" t="s">
        <v>1489</v>
      </c>
      <c r="E809" s="30" t="s">
        <v>2129</v>
      </c>
      <c r="F809" s="45">
        <v>0</v>
      </c>
      <c r="G809" s="45">
        <v>0</v>
      </c>
      <c r="H809" s="45">
        <v>0</v>
      </c>
      <c r="I809">
        <v>0</v>
      </c>
      <c r="J809">
        <v>0</v>
      </c>
      <c r="K809" s="45">
        <v>0</v>
      </c>
      <c r="L809" s="45"/>
      <c r="M809" s="45"/>
      <c r="N809" s="30"/>
      <c r="O809" s="30"/>
      <c r="P809" s="29"/>
      <c r="Q809" s="29"/>
      <c r="R809" s="29"/>
    </row>
    <row r="810" spans="1:18" ht="15.75">
      <c r="A810" s="28" t="s">
        <v>697</v>
      </c>
      <c r="B810" s="30">
        <v>2010</v>
      </c>
      <c r="C810" s="30" t="s">
        <v>1532</v>
      </c>
      <c r="D810" s="28" t="s">
        <v>1489</v>
      </c>
      <c r="E810" s="30" t="s">
        <v>1510</v>
      </c>
      <c r="F810" s="45">
        <v>0</v>
      </c>
      <c r="G810" s="45">
        <v>0</v>
      </c>
      <c r="H810" s="45">
        <v>0</v>
      </c>
      <c r="I810">
        <v>0</v>
      </c>
      <c r="J810">
        <v>0</v>
      </c>
      <c r="K810" s="45">
        <v>0</v>
      </c>
      <c r="L810" s="45"/>
      <c r="M810" s="45"/>
      <c r="N810" s="30"/>
      <c r="O810" s="30"/>
      <c r="P810" s="29"/>
      <c r="Q810" s="29"/>
      <c r="R810" s="29"/>
    </row>
    <row r="811" spans="1:18" ht="15.75">
      <c r="A811" s="28" t="s">
        <v>1004</v>
      </c>
      <c r="B811" s="30">
        <v>2010</v>
      </c>
      <c r="C811" s="30" t="s">
        <v>1532</v>
      </c>
      <c r="D811" s="28" t="s">
        <v>1489</v>
      </c>
      <c r="E811" s="30" t="s">
        <v>2130</v>
      </c>
      <c r="F811" s="45">
        <v>0</v>
      </c>
      <c r="G811" s="45">
        <v>0</v>
      </c>
      <c r="H811" s="45">
        <v>0</v>
      </c>
      <c r="I811">
        <v>0</v>
      </c>
      <c r="J811">
        <v>0</v>
      </c>
      <c r="K811" s="45">
        <v>0</v>
      </c>
      <c r="L811" s="45"/>
      <c r="M811" s="45"/>
      <c r="N811" s="30"/>
      <c r="O811" s="30"/>
      <c r="P811" s="29"/>
      <c r="Q811" s="29"/>
      <c r="R811" s="29"/>
    </row>
    <row r="812" spans="1:18" ht="15.75">
      <c r="A812" s="28" t="s">
        <v>698</v>
      </c>
      <c r="B812" s="30">
        <v>2010</v>
      </c>
      <c r="C812" s="30" t="s">
        <v>1532</v>
      </c>
      <c r="D812" s="28" t="s">
        <v>1489</v>
      </c>
      <c r="E812" s="30" t="s">
        <v>1514</v>
      </c>
      <c r="F812" s="45">
        <v>0</v>
      </c>
      <c r="G812" s="45">
        <v>0</v>
      </c>
      <c r="H812" s="45">
        <v>0</v>
      </c>
      <c r="I812">
        <v>0</v>
      </c>
      <c r="J812">
        <v>0</v>
      </c>
      <c r="K812" s="45">
        <v>0</v>
      </c>
      <c r="L812" s="45"/>
      <c r="M812" s="45"/>
      <c r="N812" s="30"/>
      <c r="O812" s="30"/>
      <c r="P812" s="29"/>
      <c r="Q812" s="29"/>
      <c r="R812" s="29"/>
    </row>
    <row r="813" spans="1:18" ht="15.75">
      <c r="A813" s="28" t="s">
        <v>1656</v>
      </c>
      <c r="B813" s="30">
        <v>2010</v>
      </c>
      <c r="C813" s="30" t="s">
        <v>1532</v>
      </c>
      <c r="D813" s="28" t="s">
        <v>1489</v>
      </c>
      <c r="E813" s="30" t="s">
        <v>2131</v>
      </c>
      <c r="F813" s="45">
        <v>0</v>
      </c>
      <c r="G813" s="45">
        <v>0</v>
      </c>
      <c r="H813" s="45">
        <v>0</v>
      </c>
      <c r="I813">
        <v>0</v>
      </c>
      <c r="J813">
        <v>0</v>
      </c>
      <c r="K813" s="45">
        <v>0</v>
      </c>
      <c r="L813" s="45"/>
      <c r="M813" s="45"/>
      <c r="N813" s="30"/>
      <c r="O813" s="30"/>
      <c r="P813" s="29"/>
      <c r="Q813" s="29"/>
      <c r="R813" s="29"/>
    </row>
    <row r="814" spans="1:18" ht="15.75">
      <c r="A814" s="28" t="s">
        <v>699</v>
      </c>
      <c r="B814" s="30">
        <v>2010</v>
      </c>
      <c r="C814" s="30" t="s">
        <v>1532</v>
      </c>
      <c r="D814" s="28" t="s">
        <v>1489</v>
      </c>
      <c r="E814" s="30" t="s">
        <v>1516</v>
      </c>
      <c r="F814" s="45">
        <v>2000</v>
      </c>
      <c r="G814" s="45">
        <v>2000</v>
      </c>
      <c r="H814" s="45">
        <v>1900</v>
      </c>
      <c r="I814" s="53">
        <v>1900</v>
      </c>
      <c r="J814" s="53">
        <v>1900</v>
      </c>
      <c r="K814" s="45">
        <v>2000</v>
      </c>
      <c r="L814" s="45"/>
      <c r="M814" s="45"/>
      <c r="N814" s="30"/>
      <c r="O814" s="30"/>
      <c r="P814" s="29"/>
      <c r="Q814" s="29"/>
      <c r="R814" s="29"/>
    </row>
    <row r="815" spans="1:18" ht="15.75">
      <c r="A815" s="28" t="s">
        <v>1657</v>
      </c>
      <c r="B815" s="30">
        <v>2010</v>
      </c>
      <c r="C815" s="30" t="s">
        <v>1532</v>
      </c>
      <c r="D815" s="28" t="s">
        <v>1489</v>
      </c>
      <c r="E815" s="30" t="s">
        <v>2132</v>
      </c>
      <c r="F815" s="45">
        <v>0</v>
      </c>
      <c r="G815" s="45">
        <v>0</v>
      </c>
      <c r="H815" s="45">
        <v>0</v>
      </c>
      <c r="I815">
        <v>0</v>
      </c>
      <c r="J815">
        <v>0</v>
      </c>
      <c r="K815" s="45">
        <v>0</v>
      </c>
      <c r="L815" s="45"/>
      <c r="M815" s="45"/>
      <c r="N815" s="30"/>
      <c r="O815" s="30"/>
      <c r="P815" s="29"/>
      <c r="Q815" s="29"/>
      <c r="R815" s="29"/>
    </row>
    <row r="816" spans="1:18" ht="15.75">
      <c r="A816" s="28" t="s">
        <v>1658</v>
      </c>
      <c r="B816" s="30">
        <v>2010</v>
      </c>
      <c r="C816" s="30" t="s">
        <v>1532</v>
      </c>
      <c r="D816" s="28" t="s">
        <v>1489</v>
      </c>
      <c r="E816" s="10" t="s">
        <v>2133</v>
      </c>
      <c r="F816" s="29">
        <v>0</v>
      </c>
      <c r="G816" s="29">
        <v>0</v>
      </c>
      <c r="H816" s="29">
        <v>0</v>
      </c>
      <c r="I816">
        <v>0</v>
      </c>
      <c r="J816">
        <v>0</v>
      </c>
      <c r="K816" s="45">
        <v>0</v>
      </c>
      <c r="L816" s="45"/>
      <c r="M816" s="45"/>
      <c r="N816" s="30"/>
      <c r="O816" s="30"/>
      <c r="P816" s="29"/>
      <c r="Q816" s="29"/>
      <c r="R816" s="29"/>
    </row>
    <row r="817" spans="1:18" ht="15.75">
      <c r="A817" s="28" t="s">
        <v>1659</v>
      </c>
      <c r="B817" s="30">
        <v>2010</v>
      </c>
      <c r="C817" s="30" t="s">
        <v>1532</v>
      </c>
      <c r="D817" s="28" t="s">
        <v>1489</v>
      </c>
      <c r="E817" s="30" t="s">
        <v>2134</v>
      </c>
      <c r="F817" s="45">
        <v>2000</v>
      </c>
      <c r="G817" s="45">
        <v>2000</v>
      </c>
      <c r="H817" s="45">
        <v>1900</v>
      </c>
      <c r="I817">
        <v>1900</v>
      </c>
      <c r="J817">
        <v>1900</v>
      </c>
      <c r="K817" s="45">
        <v>2000</v>
      </c>
      <c r="L817" s="45"/>
      <c r="M817" s="45"/>
      <c r="N817" s="30"/>
      <c r="O817" s="30"/>
      <c r="P817" s="29"/>
      <c r="Q817" s="29"/>
      <c r="R817" s="29"/>
    </row>
    <row r="818" spans="1:18" ht="12.75">
      <c r="A818" s="28" t="s">
        <v>700</v>
      </c>
      <c r="B818" s="30">
        <v>2010</v>
      </c>
      <c r="C818" s="30" t="s">
        <v>1533</v>
      </c>
      <c r="D818" s="30" t="s">
        <v>1504</v>
      </c>
      <c r="E818" s="10" t="s">
        <v>1491</v>
      </c>
      <c r="F818" s="45">
        <v>19800</v>
      </c>
      <c r="G818" s="45">
        <v>19600</v>
      </c>
      <c r="H818" s="45">
        <v>20100</v>
      </c>
      <c r="I818" s="52">
        <v>20500</v>
      </c>
      <c r="J818" s="52">
        <v>20800</v>
      </c>
      <c r="K818" s="45">
        <v>20700</v>
      </c>
      <c r="L818" s="45"/>
      <c r="M818" s="45"/>
      <c r="N818" s="30"/>
      <c r="O818" s="30"/>
      <c r="P818" s="29"/>
      <c r="Q818" s="29"/>
      <c r="R818" s="29"/>
    </row>
    <row r="819" spans="1:18" ht="12.75">
      <c r="A819" s="28" t="s">
        <v>701</v>
      </c>
      <c r="B819" s="30">
        <v>2010</v>
      </c>
      <c r="C819" s="30" t="s">
        <v>1533</v>
      </c>
      <c r="D819" s="30" t="s">
        <v>1504</v>
      </c>
      <c r="E819" s="30" t="s">
        <v>1495</v>
      </c>
      <c r="F819" s="45">
        <v>14600</v>
      </c>
      <c r="G819" s="45">
        <v>14500</v>
      </c>
      <c r="H819" s="45">
        <v>14800</v>
      </c>
      <c r="I819" s="52">
        <v>15300</v>
      </c>
      <c r="J819" s="52">
        <v>15500</v>
      </c>
      <c r="K819" s="45">
        <v>15500</v>
      </c>
      <c r="L819" s="45"/>
      <c r="M819" s="45"/>
      <c r="N819" s="30"/>
      <c r="O819" s="30"/>
      <c r="P819" s="29"/>
      <c r="Q819" s="29"/>
      <c r="R819" s="29"/>
    </row>
    <row r="820" spans="1:18" ht="12.75">
      <c r="A820" s="28" t="s">
        <v>702</v>
      </c>
      <c r="B820" s="30">
        <v>2010</v>
      </c>
      <c r="C820" s="30" t="s">
        <v>1533</v>
      </c>
      <c r="D820" s="30" t="s">
        <v>1504</v>
      </c>
      <c r="E820" s="30" t="s">
        <v>1498</v>
      </c>
      <c r="F820" s="45">
        <v>3700</v>
      </c>
      <c r="G820" s="45">
        <v>3600</v>
      </c>
      <c r="H820" s="45">
        <v>3800</v>
      </c>
      <c r="I820" s="52">
        <v>4000</v>
      </c>
      <c r="J820" s="52">
        <v>4000</v>
      </c>
      <c r="K820" s="29">
        <v>4100</v>
      </c>
      <c r="L820" s="29"/>
      <c r="M820" s="29"/>
      <c r="N820" s="29"/>
      <c r="O820" s="29"/>
      <c r="P820" s="29"/>
      <c r="Q820" s="29"/>
      <c r="R820" s="29"/>
    </row>
    <row r="821" spans="1:18" ht="12.75">
      <c r="A821" s="28" t="s">
        <v>1252</v>
      </c>
      <c r="B821" s="30">
        <v>2010</v>
      </c>
      <c r="C821" s="30" t="s">
        <v>1533</v>
      </c>
      <c r="D821" s="30" t="s">
        <v>1504</v>
      </c>
      <c r="E821" s="30" t="s">
        <v>2127</v>
      </c>
      <c r="F821" s="45">
        <v>16100</v>
      </c>
      <c r="G821" s="45">
        <v>16000</v>
      </c>
      <c r="H821" s="45">
        <v>16300</v>
      </c>
      <c r="I821" s="52">
        <v>16500</v>
      </c>
      <c r="J821" s="52">
        <v>16800</v>
      </c>
      <c r="K821" s="45">
        <v>16600</v>
      </c>
      <c r="L821" s="45"/>
      <c r="M821" s="45"/>
      <c r="N821" s="30"/>
      <c r="O821" s="30"/>
      <c r="P821" s="29"/>
      <c r="Q821" s="29"/>
      <c r="R821" s="29"/>
    </row>
    <row r="822" spans="1:18" ht="15.75">
      <c r="A822" s="28" t="s">
        <v>1253</v>
      </c>
      <c r="B822" s="30">
        <v>2010</v>
      </c>
      <c r="C822" s="30" t="s">
        <v>1533</v>
      </c>
      <c r="D822" s="30" t="s">
        <v>1504</v>
      </c>
      <c r="E822" s="30" t="s">
        <v>2128</v>
      </c>
      <c r="F822" s="45">
        <v>500</v>
      </c>
      <c r="G822" s="45">
        <v>400</v>
      </c>
      <c r="H822" s="45">
        <v>500</v>
      </c>
      <c r="I822">
        <v>600</v>
      </c>
      <c r="J822">
        <v>600</v>
      </c>
      <c r="K822" s="45">
        <v>600</v>
      </c>
      <c r="L822" s="45"/>
      <c r="M822" s="45"/>
      <c r="N822" s="30"/>
      <c r="O822" s="30"/>
      <c r="P822" s="29"/>
      <c r="Q822" s="29"/>
      <c r="R822" s="29"/>
    </row>
    <row r="823" spans="1:18" ht="15.75">
      <c r="A823" s="28" t="s">
        <v>703</v>
      </c>
      <c r="B823" s="28">
        <v>2010</v>
      </c>
      <c r="C823" s="28" t="s">
        <v>1533</v>
      </c>
      <c r="D823" s="30" t="s">
        <v>1504</v>
      </c>
      <c r="E823" s="30" t="s">
        <v>1502</v>
      </c>
      <c r="F823" s="45">
        <v>3200</v>
      </c>
      <c r="G823" s="45">
        <v>3200</v>
      </c>
      <c r="H823" s="45">
        <v>3300</v>
      </c>
      <c r="I823">
        <v>3400</v>
      </c>
      <c r="J823">
        <v>3400</v>
      </c>
      <c r="K823" s="45">
        <v>3500</v>
      </c>
      <c r="L823" s="45"/>
      <c r="M823" s="45"/>
      <c r="N823" s="30"/>
      <c r="O823" s="30"/>
      <c r="P823" s="29"/>
      <c r="Q823" s="29"/>
      <c r="R823" s="29"/>
    </row>
    <row r="824" spans="1:18" ht="15.75">
      <c r="A824" s="28" t="s">
        <v>704</v>
      </c>
      <c r="B824" s="30">
        <v>2010</v>
      </c>
      <c r="C824" s="30" t="s">
        <v>1533</v>
      </c>
      <c r="D824" s="30" t="s">
        <v>1504</v>
      </c>
      <c r="E824" s="30" t="s">
        <v>1505</v>
      </c>
      <c r="F824" s="45">
        <v>2400</v>
      </c>
      <c r="G824" s="45">
        <v>2400</v>
      </c>
      <c r="H824" s="45">
        <v>2500</v>
      </c>
      <c r="I824">
        <v>2500</v>
      </c>
      <c r="J824">
        <v>2500</v>
      </c>
      <c r="K824" s="45">
        <v>2500</v>
      </c>
      <c r="L824" s="45"/>
      <c r="M824" s="45"/>
      <c r="N824" s="30"/>
      <c r="O824" s="30"/>
      <c r="P824" s="29"/>
      <c r="Q824" s="29"/>
      <c r="R824" s="29"/>
    </row>
    <row r="825" spans="1:18" ht="15.75">
      <c r="A825" s="28" t="s">
        <v>1254</v>
      </c>
      <c r="B825" s="30">
        <v>2010</v>
      </c>
      <c r="C825" s="30" t="s">
        <v>1533</v>
      </c>
      <c r="D825" s="30" t="s">
        <v>1504</v>
      </c>
      <c r="E825" s="30" t="s">
        <v>2129</v>
      </c>
      <c r="F825" s="45">
        <v>2000</v>
      </c>
      <c r="G825" s="45">
        <v>2000</v>
      </c>
      <c r="H825" s="45">
        <v>2000</v>
      </c>
      <c r="I825">
        <v>2000</v>
      </c>
      <c r="J825">
        <v>2200</v>
      </c>
      <c r="K825" s="45">
        <v>1900</v>
      </c>
      <c r="L825" s="45"/>
      <c r="M825" s="45"/>
      <c r="N825" s="30"/>
      <c r="O825" s="30"/>
      <c r="P825" s="29"/>
      <c r="Q825" s="29"/>
      <c r="R825" s="29"/>
    </row>
    <row r="826" spans="1:18" ht="15.75">
      <c r="A826" s="28" t="s">
        <v>705</v>
      </c>
      <c r="B826" s="30">
        <v>2010</v>
      </c>
      <c r="C826" s="30" t="s">
        <v>1533</v>
      </c>
      <c r="D826" s="30" t="s">
        <v>1504</v>
      </c>
      <c r="E826" s="30" t="s">
        <v>1510</v>
      </c>
      <c r="F826" s="45">
        <v>500</v>
      </c>
      <c r="G826" s="45">
        <v>500</v>
      </c>
      <c r="H826" s="45">
        <v>500</v>
      </c>
      <c r="I826">
        <v>500</v>
      </c>
      <c r="J826">
        <v>500</v>
      </c>
      <c r="K826" s="45">
        <v>500</v>
      </c>
      <c r="L826" s="45"/>
      <c r="M826" s="45"/>
      <c r="N826" s="30"/>
      <c r="O826" s="30"/>
      <c r="P826" s="29"/>
      <c r="Q826" s="29"/>
      <c r="R826" s="29"/>
    </row>
    <row r="827" spans="1:18" ht="15.75">
      <c r="A827" s="28" t="s">
        <v>1255</v>
      </c>
      <c r="B827" s="30">
        <v>2010</v>
      </c>
      <c r="C827" s="30" t="s">
        <v>1533</v>
      </c>
      <c r="D827" s="30" t="s">
        <v>1504</v>
      </c>
      <c r="E827" s="30" t="s">
        <v>2130</v>
      </c>
      <c r="F827" s="45">
        <v>1900</v>
      </c>
      <c r="G827" s="45">
        <v>1900</v>
      </c>
      <c r="H827" s="45">
        <v>1900</v>
      </c>
      <c r="I827">
        <v>1900</v>
      </c>
      <c r="J827">
        <v>1900</v>
      </c>
      <c r="K827" s="45">
        <v>1900</v>
      </c>
      <c r="L827" s="45"/>
      <c r="M827" s="45"/>
      <c r="N827" s="30"/>
      <c r="O827" s="30"/>
      <c r="P827" s="29"/>
      <c r="Q827" s="29"/>
      <c r="R827" s="29"/>
    </row>
    <row r="828" spans="1:18" ht="15.75">
      <c r="A828" s="28" t="s">
        <v>706</v>
      </c>
      <c r="B828" s="30">
        <v>2010</v>
      </c>
      <c r="C828" s="30" t="s">
        <v>1533</v>
      </c>
      <c r="D828" s="30" t="s">
        <v>1504</v>
      </c>
      <c r="E828" s="30" t="s">
        <v>1514</v>
      </c>
      <c r="F828" s="45">
        <v>1800</v>
      </c>
      <c r="G828" s="45">
        <v>1800</v>
      </c>
      <c r="H828" s="45">
        <v>1800</v>
      </c>
      <c r="I828">
        <v>2000</v>
      </c>
      <c r="J828">
        <v>2000</v>
      </c>
      <c r="K828" s="45">
        <v>2100</v>
      </c>
      <c r="L828" s="45"/>
      <c r="M828" s="45"/>
      <c r="N828" s="30"/>
      <c r="O828" s="30"/>
      <c r="P828" s="29"/>
      <c r="Q828" s="29"/>
      <c r="R828" s="29"/>
    </row>
    <row r="829" spans="1:18" ht="15.75">
      <c r="A829" s="28" t="s">
        <v>1256</v>
      </c>
      <c r="B829" s="30">
        <v>2010</v>
      </c>
      <c r="C829" s="30" t="s">
        <v>1533</v>
      </c>
      <c r="D829" s="30" t="s">
        <v>1504</v>
      </c>
      <c r="E829" s="30" t="s">
        <v>2131</v>
      </c>
      <c r="F829" s="45">
        <v>2300</v>
      </c>
      <c r="G829" s="45">
        <v>2300</v>
      </c>
      <c r="H829" s="45">
        <v>2300</v>
      </c>
      <c r="I829">
        <v>2400</v>
      </c>
      <c r="J829">
        <v>2400</v>
      </c>
      <c r="K829" s="45">
        <v>2500</v>
      </c>
      <c r="L829" s="45"/>
      <c r="M829" s="45"/>
      <c r="N829" s="30"/>
      <c r="O829" s="30"/>
      <c r="P829" s="29"/>
      <c r="Q829" s="29"/>
      <c r="R829" s="29"/>
    </row>
    <row r="830" spans="1:18" ht="15.75">
      <c r="A830" s="28" t="s">
        <v>707</v>
      </c>
      <c r="B830" s="30">
        <v>2010</v>
      </c>
      <c r="C830" s="30" t="s">
        <v>1533</v>
      </c>
      <c r="D830" s="30" t="s">
        <v>1504</v>
      </c>
      <c r="E830" s="30" t="s">
        <v>1516</v>
      </c>
      <c r="F830" s="45">
        <v>5200</v>
      </c>
      <c r="G830" s="45">
        <v>5100</v>
      </c>
      <c r="H830" s="45">
        <v>5300</v>
      </c>
      <c r="I830" s="53">
        <v>5200</v>
      </c>
      <c r="J830" s="53">
        <v>5300</v>
      </c>
      <c r="K830" s="45">
        <v>5200</v>
      </c>
      <c r="L830" s="45"/>
      <c r="M830" s="45"/>
      <c r="N830" s="30"/>
      <c r="O830" s="30"/>
      <c r="P830" s="29"/>
      <c r="Q830" s="29"/>
      <c r="R830" s="29"/>
    </row>
    <row r="831" spans="1:18" ht="15.75">
      <c r="A831" s="28" t="s">
        <v>1257</v>
      </c>
      <c r="B831" s="30">
        <v>2010</v>
      </c>
      <c r="C831" s="30" t="s">
        <v>1533</v>
      </c>
      <c r="D831" s="30" t="s">
        <v>1504</v>
      </c>
      <c r="E831" s="30" t="s">
        <v>2132</v>
      </c>
      <c r="F831" s="45">
        <v>2500</v>
      </c>
      <c r="G831" s="45">
        <v>2500</v>
      </c>
      <c r="H831" s="45">
        <v>2600</v>
      </c>
      <c r="I831">
        <v>2600</v>
      </c>
      <c r="J831">
        <v>2600</v>
      </c>
      <c r="K831" s="45">
        <v>2700</v>
      </c>
      <c r="L831" s="45"/>
      <c r="M831" s="45"/>
      <c r="N831" s="30"/>
      <c r="O831" s="30"/>
      <c r="P831" s="29"/>
      <c r="Q831" s="29"/>
      <c r="R831" s="29"/>
    </row>
    <row r="832" spans="1:18" ht="15.75">
      <c r="A832" s="28" t="s">
        <v>1258</v>
      </c>
      <c r="B832" s="30">
        <v>2010</v>
      </c>
      <c r="C832" s="30" t="s">
        <v>1533</v>
      </c>
      <c r="D832" s="30" t="s">
        <v>1504</v>
      </c>
      <c r="E832" s="10" t="s">
        <v>2133</v>
      </c>
      <c r="F832" s="29">
        <v>200</v>
      </c>
      <c r="G832" s="29">
        <v>200</v>
      </c>
      <c r="H832" s="29">
        <v>200</v>
      </c>
      <c r="I832">
        <v>200</v>
      </c>
      <c r="J832">
        <v>300</v>
      </c>
      <c r="K832" s="45">
        <v>200</v>
      </c>
      <c r="L832" s="45"/>
      <c r="M832" s="45"/>
      <c r="N832" s="30"/>
      <c r="O832" s="30"/>
      <c r="P832" s="29"/>
      <c r="Q832" s="29"/>
      <c r="R832" s="29"/>
    </row>
    <row r="833" spans="1:18" ht="15.75">
      <c r="A833" s="28" t="s">
        <v>1259</v>
      </c>
      <c r="B833" s="30">
        <v>2010</v>
      </c>
      <c r="C833" s="30" t="s">
        <v>1533</v>
      </c>
      <c r="D833" s="30" t="s">
        <v>1504</v>
      </c>
      <c r="E833" s="30" t="s">
        <v>2134</v>
      </c>
      <c r="F833" s="45">
        <v>2500</v>
      </c>
      <c r="G833" s="45">
        <v>2400</v>
      </c>
      <c r="H833" s="45">
        <v>2500</v>
      </c>
      <c r="I833">
        <v>2400</v>
      </c>
      <c r="J833">
        <v>2400</v>
      </c>
      <c r="K833" s="45">
        <v>2300</v>
      </c>
      <c r="L833" s="45"/>
      <c r="M833" s="45"/>
      <c r="N833" s="30"/>
      <c r="O833" s="30"/>
      <c r="P833" s="29"/>
      <c r="Q833" s="29"/>
      <c r="R833" s="29"/>
    </row>
    <row r="834" spans="1:18" ht="12.75">
      <c r="A834" s="28" t="s">
        <v>708</v>
      </c>
      <c r="B834" s="30">
        <v>2010</v>
      </c>
      <c r="C834" s="30" t="s">
        <v>1534</v>
      </c>
      <c r="D834" s="28" t="s">
        <v>1494</v>
      </c>
      <c r="E834" s="10" t="s">
        <v>1491</v>
      </c>
      <c r="F834" s="45">
        <v>16400</v>
      </c>
      <c r="G834" s="45">
        <v>16500</v>
      </c>
      <c r="H834" s="45">
        <v>16800</v>
      </c>
      <c r="I834" s="52">
        <v>17300</v>
      </c>
      <c r="J834" s="52">
        <v>17400</v>
      </c>
      <c r="K834" s="45">
        <v>17500</v>
      </c>
      <c r="L834" s="45"/>
      <c r="M834" s="45"/>
      <c r="N834" s="30"/>
      <c r="O834" s="30"/>
      <c r="P834" s="29"/>
      <c r="Q834" s="29"/>
      <c r="R834" s="29"/>
    </row>
    <row r="835" spans="1:18" ht="12.75">
      <c r="A835" s="28" t="s">
        <v>709</v>
      </c>
      <c r="B835" s="30">
        <v>2010</v>
      </c>
      <c r="C835" s="30" t="s">
        <v>1534</v>
      </c>
      <c r="D835" s="28" t="s">
        <v>1494</v>
      </c>
      <c r="E835" s="30" t="s">
        <v>1495</v>
      </c>
      <c r="F835" s="45">
        <v>14100</v>
      </c>
      <c r="G835" s="45">
        <v>14100</v>
      </c>
      <c r="H835" s="45">
        <v>14300</v>
      </c>
      <c r="I835" s="52">
        <v>14700</v>
      </c>
      <c r="J835" s="52">
        <v>14800</v>
      </c>
      <c r="K835" s="45">
        <v>15100</v>
      </c>
      <c r="L835" s="45"/>
      <c r="M835" s="45"/>
      <c r="N835" s="30"/>
      <c r="O835" s="30"/>
      <c r="P835" s="29"/>
      <c r="Q835" s="29"/>
      <c r="R835" s="29"/>
    </row>
    <row r="836" spans="1:18" ht="12.75">
      <c r="A836" s="28" t="s">
        <v>710</v>
      </c>
      <c r="B836" s="30">
        <v>2010</v>
      </c>
      <c r="C836" s="30" t="s">
        <v>1534</v>
      </c>
      <c r="D836" s="28" t="s">
        <v>1494</v>
      </c>
      <c r="E836" s="30" t="s">
        <v>1498</v>
      </c>
      <c r="F836" s="45">
        <v>1700</v>
      </c>
      <c r="G836" s="45">
        <v>1700</v>
      </c>
      <c r="H836" s="45">
        <v>1800</v>
      </c>
      <c r="I836" s="52">
        <v>2000</v>
      </c>
      <c r="J836" s="52">
        <v>2000</v>
      </c>
      <c r="K836" s="29">
        <v>2100</v>
      </c>
      <c r="L836" s="29"/>
      <c r="M836" s="29"/>
      <c r="N836" s="29"/>
      <c r="O836" s="29"/>
      <c r="P836" s="29"/>
      <c r="Q836" s="29"/>
      <c r="R836" s="29"/>
    </row>
    <row r="837" spans="1:18" ht="12.75">
      <c r="A837" s="28" t="s">
        <v>1260</v>
      </c>
      <c r="B837" s="30">
        <v>2010</v>
      </c>
      <c r="C837" s="30" t="s">
        <v>1534</v>
      </c>
      <c r="D837" s="28" t="s">
        <v>1494</v>
      </c>
      <c r="E837" s="30" t="s">
        <v>2127</v>
      </c>
      <c r="F837" s="45">
        <v>14700</v>
      </c>
      <c r="G837" s="45">
        <v>14800</v>
      </c>
      <c r="H837" s="45">
        <v>15000</v>
      </c>
      <c r="I837" s="52">
        <v>15300</v>
      </c>
      <c r="J837" s="52">
        <v>15400</v>
      </c>
      <c r="K837" s="45">
        <v>15400</v>
      </c>
      <c r="L837" s="45"/>
      <c r="M837" s="45"/>
      <c r="N837" s="30"/>
      <c r="O837" s="30"/>
      <c r="P837" s="29"/>
      <c r="Q837" s="29"/>
      <c r="R837" s="29"/>
    </row>
    <row r="838" spans="1:18" ht="15.75">
      <c r="A838" s="28" t="s">
        <v>1261</v>
      </c>
      <c r="B838" s="30">
        <v>2010</v>
      </c>
      <c r="C838" s="30" t="s">
        <v>1534</v>
      </c>
      <c r="D838" s="28" t="s">
        <v>1494</v>
      </c>
      <c r="E838" s="30" t="s">
        <v>2128</v>
      </c>
      <c r="F838" s="45">
        <v>500</v>
      </c>
      <c r="G838" s="45">
        <v>500</v>
      </c>
      <c r="H838" s="45">
        <v>600</v>
      </c>
      <c r="I838">
        <v>700</v>
      </c>
      <c r="J838">
        <v>700</v>
      </c>
      <c r="K838" s="45">
        <v>800</v>
      </c>
      <c r="L838" s="45"/>
      <c r="M838" s="45"/>
      <c r="N838" s="30"/>
      <c r="O838" s="30"/>
      <c r="P838" s="29"/>
      <c r="Q838" s="29"/>
      <c r="R838" s="29"/>
    </row>
    <row r="839" spans="1:18" ht="15.75">
      <c r="A839" s="28" t="s">
        <v>711</v>
      </c>
      <c r="B839" s="28">
        <v>2010</v>
      </c>
      <c r="C839" s="28" t="s">
        <v>1534</v>
      </c>
      <c r="D839" s="28" t="s">
        <v>1494</v>
      </c>
      <c r="E839" s="30" t="s">
        <v>1502</v>
      </c>
      <c r="F839" s="45">
        <v>1200</v>
      </c>
      <c r="G839" s="45">
        <v>1200</v>
      </c>
      <c r="H839" s="45">
        <v>1200</v>
      </c>
      <c r="I839">
        <v>1300</v>
      </c>
      <c r="J839">
        <v>1300</v>
      </c>
      <c r="K839" s="45">
        <v>1300</v>
      </c>
      <c r="L839" s="45"/>
      <c r="M839" s="45"/>
      <c r="N839" s="30"/>
      <c r="O839" s="30"/>
      <c r="P839" s="29"/>
      <c r="Q839" s="29"/>
      <c r="R839" s="29"/>
    </row>
    <row r="840" spans="1:18" ht="15.75">
      <c r="A840" s="28" t="s">
        <v>712</v>
      </c>
      <c r="B840" s="30">
        <v>2010</v>
      </c>
      <c r="C840" s="30" t="s">
        <v>1534</v>
      </c>
      <c r="D840" s="28" t="s">
        <v>1494</v>
      </c>
      <c r="E840" s="30" t="s">
        <v>1505</v>
      </c>
      <c r="F840" s="45">
        <v>4000</v>
      </c>
      <c r="G840" s="45">
        <v>3900</v>
      </c>
      <c r="H840" s="45">
        <v>4000</v>
      </c>
      <c r="I840">
        <v>4000</v>
      </c>
      <c r="J840">
        <v>4000</v>
      </c>
      <c r="K840" s="45">
        <v>4100</v>
      </c>
      <c r="L840" s="45"/>
      <c r="M840" s="45"/>
      <c r="N840" s="30"/>
      <c r="O840" s="30"/>
      <c r="P840" s="29"/>
      <c r="Q840" s="29"/>
      <c r="R840" s="29"/>
    </row>
    <row r="841" spans="1:18" ht="15.75">
      <c r="A841" s="28" t="s">
        <v>1262</v>
      </c>
      <c r="B841" s="30">
        <v>2010</v>
      </c>
      <c r="C841" s="30" t="s">
        <v>1534</v>
      </c>
      <c r="D841" s="28" t="s">
        <v>1494</v>
      </c>
      <c r="E841" s="30" t="s">
        <v>2129</v>
      </c>
      <c r="F841" s="45">
        <v>400</v>
      </c>
      <c r="G841" s="45">
        <v>400</v>
      </c>
      <c r="H841" s="45">
        <v>400</v>
      </c>
      <c r="I841">
        <v>400</v>
      </c>
      <c r="J841">
        <v>400</v>
      </c>
      <c r="K841" s="45">
        <v>400</v>
      </c>
      <c r="L841" s="45"/>
      <c r="M841" s="45"/>
      <c r="N841" s="30"/>
      <c r="O841" s="30"/>
      <c r="P841" s="29"/>
      <c r="Q841" s="29"/>
      <c r="R841" s="29"/>
    </row>
    <row r="842" spans="1:18" ht="15.75">
      <c r="A842" s="28" t="s">
        <v>713</v>
      </c>
      <c r="B842" s="30">
        <v>2010</v>
      </c>
      <c r="C842" s="30" t="s">
        <v>1534</v>
      </c>
      <c r="D842" s="28" t="s">
        <v>1494</v>
      </c>
      <c r="E842" s="30" t="s">
        <v>1510</v>
      </c>
      <c r="F842" s="45">
        <v>500</v>
      </c>
      <c r="G842" s="45">
        <v>500</v>
      </c>
      <c r="H842" s="45">
        <v>500</v>
      </c>
      <c r="I842">
        <v>500</v>
      </c>
      <c r="J842">
        <v>500</v>
      </c>
      <c r="K842" s="45">
        <v>500</v>
      </c>
      <c r="L842" s="45"/>
      <c r="M842" s="45"/>
      <c r="N842" s="30"/>
      <c r="O842" s="30"/>
      <c r="P842" s="29"/>
      <c r="Q842" s="29"/>
      <c r="R842" s="29"/>
    </row>
    <row r="843" spans="1:18" ht="15.75">
      <c r="A843" s="28" t="s">
        <v>1263</v>
      </c>
      <c r="B843" s="30">
        <v>2010</v>
      </c>
      <c r="C843" s="30" t="s">
        <v>1534</v>
      </c>
      <c r="D843" s="28" t="s">
        <v>1494</v>
      </c>
      <c r="E843" s="30" t="s">
        <v>2130</v>
      </c>
      <c r="F843" s="45">
        <v>3100</v>
      </c>
      <c r="G843" s="45">
        <v>3100</v>
      </c>
      <c r="H843" s="45">
        <v>3100</v>
      </c>
      <c r="I843">
        <v>3100</v>
      </c>
      <c r="J843">
        <v>3100</v>
      </c>
      <c r="K843" s="45">
        <v>3100</v>
      </c>
      <c r="L843" s="45"/>
      <c r="M843" s="45"/>
      <c r="N843" s="30"/>
      <c r="O843" s="30"/>
      <c r="P843" s="29"/>
      <c r="Q843" s="29"/>
      <c r="R843" s="29"/>
    </row>
    <row r="844" spans="1:18" ht="15.75">
      <c r="A844" s="28" t="s">
        <v>714</v>
      </c>
      <c r="B844" s="30">
        <v>2010</v>
      </c>
      <c r="C844" s="30" t="s">
        <v>1534</v>
      </c>
      <c r="D844" s="28" t="s">
        <v>1494</v>
      </c>
      <c r="E844" s="30" t="s">
        <v>1514</v>
      </c>
      <c r="F844" s="45">
        <v>1900</v>
      </c>
      <c r="G844" s="45">
        <v>2000</v>
      </c>
      <c r="H844" s="45">
        <v>2000</v>
      </c>
      <c r="I844">
        <v>2100</v>
      </c>
      <c r="J844">
        <v>2200</v>
      </c>
      <c r="K844" s="45">
        <v>2300</v>
      </c>
      <c r="L844" s="45"/>
      <c r="M844" s="45"/>
      <c r="N844" s="30"/>
      <c r="O844" s="30"/>
      <c r="P844" s="29"/>
      <c r="Q844" s="29"/>
      <c r="R844" s="29"/>
    </row>
    <row r="845" spans="1:18" ht="15.75">
      <c r="A845" s="28" t="s">
        <v>421</v>
      </c>
      <c r="B845" s="30">
        <v>2010</v>
      </c>
      <c r="C845" s="30" t="s">
        <v>1534</v>
      </c>
      <c r="D845" s="28" t="s">
        <v>1494</v>
      </c>
      <c r="E845" s="30" t="s">
        <v>2131</v>
      </c>
      <c r="F845" s="45">
        <v>2500</v>
      </c>
      <c r="G845" s="45">
        <v>2500</v>
      </c>
      <c r="H845" s="45">
        <v>2500</v>
      </c>
      <c r="I845">
        <v>2600</v>
      </c>
      <c r="J845">
        <v>2600</v>
      </c>
      <c r="K845" s="45">
        <v>2600</v>
      </c>
      <c r="L845" s="45"/>
      <c r="M845" s="45"/>
      <c r="N845" s="30"/>
      <c r="O845" s="30"/>
      <c r="P845" s="29"/>
      <c r="Q845" s="29"/>
      <c r="R845" s="29"/>
    </row>
    <row r="846" spans="1:18" ht="15.75">
      <c r="A846" s="28" t="s">
        <v>715</v>
      </c>
      <c r="B846" s="30">
        <v>2010</v>
      </c>
      <c r="C846" s="30" t="s">
        <v>1534</v>
      </c>
      <c r="D846" s="28" t="s">
        <v>1494</v>
      </c>
      <c r="E846" s="30" t="s">
        <v>1516</v>
      </c>
      <c r="F846" s="45">
        <v>2300</v>
      </c>
      <c r="G846" s="45">
        <v>2400</v>
      </c>
      <c r="H846" s="45">
        <v>2500</v>
      </c>
      <c r="I846" s="53">
        <v>2600</v>
      </c>
      <c r="J846" s="53">
        <v>2600</v>
      </c>
      <c r="K846" s="45">
        <v>2400</v>
      </c>
      <c r="L846" s="45"/>
      <c r="M846" s="45"/>
      <c r="N846" s="30"/>
      <c r="O846" s="30"/>
      <c r="P846" s="29"/>
      <c r="Q846" s="29"/>
      <c r="R846" s="29"/>
    </row>
    <row r="847" spans="1:18" ht="15.75">
      <c r="A847" s="28" t="s">
        <v>422</v>
      </c>
      <c r="B847" s="30">
        <v>2010</v>
      </c>
      <c r="C847" s="30" t="s">
        <v>1534</v>
      </c>
      <c r="D847" s="28" t="s">
        <v>1494</v>
      </c>
      <c r="E847" s="30" t="s">
        <v>2132</v>
      </c>
      <c r="F847" s="45">
        <v>200</v>
      </c>
      <c r="G847" s="45">
        <v>200</v>
      </c>
      <c r="H847" s="45">
        <v>200</v>
      </c>
      <c r="I847">
        <v>300</v>
      </c>
      <c r="J847">
        <v>300</v>
      </c>
      <c r="K847" s="45">
        <v>300</v>
      </c>
      <c r="L847" s="45"/>
      <c r="M847" s="45"/>
      <c r="N847" s="30"/>
      <c r="O847" s="30"/>
      <c r="P847" s="29"/>
      <c r="Q847" s="29"/>
      <c r="R847" s="29"/>
    </row>
    <row r="848" spans="1:18" ht="15.75">
      <c r="A848" s="28" t="s">
        <v>423</v>
      </c>
      <c r="B848" s="30">
        <v>2010</v>
      </c>
      <c r="C848" s="30" t="s">
        <v>1534</v>
      </c>
      <c r="D848" s="28" t="s">
        <v>1494</v>
      </c>
      <c r="E848" s="10" t="s">
        <v>2133</v>
      </c>
      <c r="F848" s="29">
        <v>300</v>
      </c>
      <c r="G848" s="29">
        <v>300</v>
      </c>
      <c r="H848" s="29">
        <v>300</v>
      </c>
      <c r="I848">
        <v>300</v>
      </c>
      <c r="J848">
        <v>300</v>
      </c>
      <c r="K848" s="45">
        <v>300</v>
      </c>
      <c r="L848" s="45"/>
      <c r="M848" s="45"/>
      <c r="N848" s="30"/>
      <c r="O848" s="30"/>
      <c r="P848" s="29"/>
      <c r="Q848" s="29"/>
      <c r="R848" s="29"/>
    </row>
    <row r="849" spans="1:18" ht="15.75">
      <c r="A849" s="28" t="s">
        <v>424</v>
      </c>
      <c r="B849" s="30">
        <v>2010</v>
      </c>
      <c r="C849" s="30" t="s">
        <v>1534</v>
      </c>
      <c r="D849" s="28" t="s">
        <v>1494</v>
      </c>
      <c r="E849" s="30" t="s">
        <v>2134</v>
      </c>
      <c r="F849" s="45">
        <v>1800</v>
      </c>
      <c r="G849" s="45">
        <v>1900</v>
      </c>
      <c r="H849" s="45">
        <v>2000</v>
      </c>
      <c r="I849">
        <v>2000</v>
      </c>
      <c r="J849">
        <v>2000</v>
      </c>
      <c r="K849" s="45">
        <v>1800</v>
      </c>
      <c r="L849" s="45"/>
      <c r="M849" s="45"/>
      <c r="N849" s="30"/>
      <c r="O849" s="30"/>
      <c r="P849" s="29"/>
      <c r="Q849" s="29"/>
      <c r="R849" s="29"/>
    </row>
    <row r="850" spans="1:18" ht="12.75">
      <c r="A850" s="28" t="s">
        <v>716</v>
      </c>
      <c r="B850" s="30">
        <v>2010</v>
      </c>
      <c r="C850" s="30" t="s">
        <v>1535</v>
      </c>
      <c r="D850" s="28" t="s">
        <v>1500</v>
      </c>
      <c r="E850" s="10" t="s">
        <v>1491</v>
      </c>
      <c r="F850" s="45">
        <v>2100</v>
      </c>
      <c r="G850" s="45">
        <v>2100</v>
      </c>
      <c r="H850" s="45">
        <v>2100</v>
      </c>
      <c r="I850" s="52">
        <v>2200</v>
      </c>
      <c r="J850" s="52">
        <v>2300</v>
      </c>
      <c r="K850" s="45">
        <v>2400</v>
      </c>
      <c r="L850" s="45"/>
      <c r="M850" s="45"/>
      <c r="N850" s="30"/>
      <c r="O850" s="30"/>
      <c r="P850" s="29"/>
      <c r="Q850" s="29"/>
      <c r="R850" s="29"/>
    </row>
    <row r="851" spans="1:18" ht="12.75">
      <c r="A851" s="28" t="s">
        <v>717</v>
      </c>
      <c r="B851" s="30">
        <v>2010</v>
      </c>
      <c r="C851" s="30" t="s">
        <v>1535</v>
      </c>
      <c r="D851" s="28" t="s">
        <v>1500</v>
      </c>
      <c r="E851" s="30" t="s">
        <v>1495</v>
      </c>
      <c r="F851" s="45">
        <v>1600</v>
      </c>
      <c r="G851" s="45">
        <v>1600</v>
      </c>
      <c r="H851" s="45">
        <v>1600</v>
      </c>
      <c r="I851" s="52">
        <v>1700</v>
      </c>
      <c r="J851" s="52">
        <v>1800</v>
      </c>
      <c r="K851" s="45">
        <v>1800</v>
      </c>
      <c r="L851" s="45"/>
      <c r="M851" s="45"/>
      <c r="N851" s="30"/>
      <c r="O851" s="30"/>
      <c r="P851" s="29"/>
      <c r="Q851" s="29"/>
      <c r="R851" s="29"/>
    </row>
    <row r="852" spans="1:18" ht="12.75">
      <c r="A852" s="28" t="s">
        <v>718</v>
      </c>
      <c r="B852" s="30">
        <v>2010</v>
      </c>
      <c r="C852" s="30" t="s">
        <v>1535</v>
      </c>
      <c r="D852" s="28" t="s">
        <v>1500</v>
      </c>
      <c r="E852" s="30" t="s">
        <v>1498</v>
      </c>
      <c r="F852" s="45">
        <v>200</v>
      </c>
      <c r="G852" s="45">
        <v>200</v>
      </c>
      <c r="H852" s="45">
        <v>200</v>
      </c>
      <c r="I852" s="52">
        <v>200</v>
      </c>
      <c r="J852" s="52">
        <v>300</v>
      </c>
      <c r="K852" s="29">
        <v>300</v>
      </c>
      <c r="L852" s="29"/>
      <c r="M852" s="29"/>
      <c r="N852" s="29"/>
      <c r="O852" s="29"/>
      <c r="P852" s="29"/>
      <c r="Q852" s="29"/>
      <c r="R852" s="29"/>
    </row>
    <row r="853" spans="1:18" ht="12.75">
      <c r="A853" s="28" t="s">
        <v>425</v>
      </c>
      <c r="B853" s="30">
        <v>2010</v>
      </c>
      <c r="C853" s="30" t="s">
        <v>1535</v>
      </c>
      <c r="D853" s="28" t="s">
        <v>1500</v>
      </c>
      <c r="E853" s="30" t="s">
        <v>2127</v>
      </c>
      <c r="F853" s="45">
        <v>1900</v>
      </c>
      <c r="G853" s="45">
        <v>1900</v>
      </c>
      <c r="H853" s="45">
        <v>1900</v>
      </c>
      <c r="I853" s="52">
        <v>2000</v>
      </c>
      <c r="J853" s="52">
        <v>2000</v>
      </c>
      <c r="K853" s="45">
        <v>2100</v>
      </c>
      <c r="L853" s="45"/>
      <c r="M853" s="45"/>
      <c r="N853" s="30"/>
      <c r="O853" s="30"/>
      <c r="P853" s="29"/>
      <c r="Q853" s="29"/>
      <c r="R853" s="29"/>
    </row>
    <row r="854" spans="1:18" ht="15.75">
      <c r="A854" s="28" t="s">
        <v>426</v>
      </c>
      <c r="B854" s="30">
        <v>2010</v>
      </c>
      <c r="C854" s="30" t="s">
        <v>1535</v>
      </c>
      <c r="D854" s="28" t="s">
        <v>1500</v>
      </c>
      <c r="E854" s="30" t="s">
        <v>2128</v>
      </c>
      <c r="F854" s="45">
        <v>100</v>
      </c>
      <c r="G854" s="45">
        <v>100</v>
      </c>
      <c r="H854" s="45">
        <v>100</v>
      </c>
      <c r="I854">
        <v>100</v>
      </c>
      <c r="J854">
        <v>200</v>
      </c>
      <c r="K854" s="45">
        <v>200</v>
      </c>
      <c r="L854" s="45"/>
      <c r="M854" s="45"/>
      <c r="N854" s="30"/>
      <c r="O854" s="30"/>
      <c r="P854" s="29"/>
      <c r="Q854" s="29"/>
      <c r="R854" s="29"/>
    </row>
    <row r="855" spans="1:18" ht="15.75">
      <c r="A855" s="28" t="s">
        <v>719</v>
      </c>
      <c r="B855" s="28">
        <v>2010</v>
      </c>
      <c r="C855" s="28" t="s">
        <v>1535</v>
      </c>
      <c r="D855" s="28" t="s">
        <v>1500</v>
      </c>
      <c r="E855" s="30" t="s">
        <v>1502</v>
      </c>
      <c r="F855" s="45">
        <v>100</v>
      </c>
      <c r="G855" s="45">
        <v>100</v>
      </c>
      <c r="H855" s="45">
        <v>100</v>
      </c>
      <c r="I855">
        <v>100</v>
      </c>
      <c r="J855">
        <v>100</v>
      </c>
      <c r="K855" s="45">
        <v>100</v>
      </c>
      <c r="L855" s="45"/>
      <c r="M855" s="45"/>
      <c r="N855" s="30"/>
      <c r="O855" s="30"/>
      <c r="P855" s="29"/>
      <c r="Q855" s="29"/>
      <c r="R855" s="29"/>
    </row>
    <row r="856" spans="1:18" ht="15.75">
      <c r="A856" s="28" t="s">
        <v>720</v>
      </c>
      <c r="B856" s="30">
        <v>2010</v>
      </c>
      <c r="C856" s="30" t="s">
        <v>1535</v>
      </c>
      <c r="D856" s="28" t="s">
        <v>1500</v>
      </c>
      <c r="E856" s="30" t="s">
        <v>1505</v>
      </c>
      <c r="F856" s="45">
        <v>500</v>
      </c>
      <c r="G856" s="45">
        <v>500</v>
      </c>
      <c r="H856" s="45">
        <v>500</v>
      </c>
      <c r="I856">
        <v>500</v>
      </c>
      <c r="J856">
        <v>500</v>
      </c>
      <c r="K856" s="45">
        <v>500</v>
      </c>
      <c r="L856" s="45"/>
      <c r="M856" s="45"/>
      <c r="N856" s="30"/>
      <c r="O856" s="30"/>
      <c r="P856" s="29"/>
      <c r="Q856" s="29"/>
      <c r="R856" s="29"/>
    </row>
    <row r="857" spans="1:18" ht="15.75">
      <c r="A857" s="28" t="s">
        <v>427</v>
      </c>
      <c r="B857" s="30">
        <v>2010</v>
      </c>
      <c r="C857" s="30" t="s">
        <v>1535</v>
      </c>
      <c r="D857" s="28" t="s">
        <v>1500</v>
      </c>
      <c r="E857" s="30" t="s">
        <v>2129</v>
      </c>
      <c r="F857" s="45">
        <v>100</v>
      </c>
      <c r="G857" s="45">
        <v>100</v>
      </c>
      <c r="H857" s="45">
        <v>100</v>
      </c>
      <c r="I857">
        <v>100</v>
      </c>
      <c r="J857">
        <v>100</v>
      </c>
      <c r="K857" s="45">
        <v>100</v>
      </c>
      <c r="L857" s="45"/>
      <c r="M857" s="45"/>
      <c r="N857" s="30"/>
      <c r="O857" s="30"/>
      <c r="P857" s="29"/>
      <c r="Q857" s="29"/>
      <c r="R857" s="29"/>
    </row>
    <row r="858" spans="1:18" ht="15.75">
      <c r="A858" s="28" t="s">
        <v>721</v>
      </c>
      <c r="B858" s="30">
        <v>2010</v>
      </c>
      <c r="C858" s="30" t="s">
        <v>1535</v>
      </c>
      <c r="D858" s="28" t="s">
        <v>1500</v>
      </c>
      <c r="E858" s="30" t="s">
        <v>1510</v>
      </c>
      <c r="F858" s="45">
        <v>100</v>
      </c>
      <c r="G858" s="45">
        <v>100</v>
      </c>
      <c r="H858" s="45">
        <v>100</v>
      </c>
      <c r="I858">
        <v>100</v>
      </c>
      <c r="J858">
        <v>100</v>
      </c>
      <c r="K858" s="45">
        <v>100</v>
      </c>
      <c r="L858" s="45"/>
      <c r="M858" s="45"/>
      <c r="N858" s="30"/>
      <c r="O858" s="30"/>
      <c r="P858" s="29"/>
      <c r="Q858" s="29"/>
      <c r="R858" s="29"/>
    </row>
    <row r="859" spans="1:18" ht="15.75">
      <c r="A859" s="28" t="s">
        <v>428</v>
      </c>
      <c r="B859" s="30">
        <v>2010</v>
      </c>
      <c r="C859" s="30" t="s">
        <v>1535</v>
      </c>
      <c r="D859" s="28" t="s">
        <v>1500</v>
      </c>
      <c r="E859" s="30" t="s">
        <v>2130</v>
      </c>
      <c r="F859" s="45">
        <v>300</v>
      </c>
      <c r="G859" s="45">
        <v>300</v>
      </c>
      <c r="H859" s="45">
        <v>300</v>
      </c>
      <c r="I859">
        <v>300</v>
      </c>
      <c r="J859">
        <v>300</v>
      </c>
      <c r="K859" s="45">
        <v>300</v>
      </c>
      <c r="L859" s="45"/>
      <c r="M859" s="45"/>
      <c r="N859" s="30"/>
      <c r="O859" s="30"/>
      <c r="P859" s="29"/>
      <c r="Q859" s="29"/>
      <c r="R859" s="29"/>
    </row>
    <row r="860" spans="1:18" ht="15.75">
      <c r="A860" s="28" t="s">
        <v>722</v>
      </c>
      <c r="B860" s="30">
        <v>2010</v>
      </c>
      <c r="C860" s="30" t="s">
        <v>1535</v>
      </c>
      <c r="D860" s="28" t="s">
        <v>1500</v>
      </c>
      <c r="E860" s="30" t="s">
        <v>1514</v>
      </c>
      <c r="F860" s="45">
        <v>200</v>
      </c>
      <c r="G860" s="45">
        <v>200</v>
      </c>
      <c r="H860" s="45">
        <v>200</v>
      </c>
      <c r="I860">
        <v>300</v>
      </c>
      <c r="J860">
        <v>300</v>
      </c>
      <c r="K860" s="45">
        <v>300</v>
      </c>
      <c r="L860" s="45"/>
      <c r="M860" s="45"/>
      <c r="N860" s="30"/>
      <c r="O860" s="30"/>
      <c r="P860" s="29"/>
      <c r="Q860" s="29"/>
      <c r="R860" s="29"/>
    </row>
    <row r="861" spans="1:18" ht="15.75">
      <c r="A861" s="28" t="s">
        <v>429</v>
      </c>
      <c r="B861" s="30">
        <v>2010</v>
      </c>
      <c r="C861" s="30" t="s">
        <v>1535</v>
      </c>
      <c r="D861" s="28" t="s">
        <v>1500</v>
      </c>
      <c r="E861" s="30" t="s">
        <v>2131</v>
      </c>
      <c r="F861" s="45">
        <v>200</v>
      </c>
      <c r="G861" s="45">
        <v>200</v>
      </c>
      <c r="H861" s="45">
        <v>200</v>
      </c>
      <c r="I861">
        <v>200</v>
      </c>
      <c r="J861">
        <v>200</v>
      </c>
      <c r="K861" s="45">
        <v>200</v>
      </c>
      <c r="L861" s="45"/>
      <c r="M861" s="45"/>
      <c r="N861" s="30"/>
      <c r="O861" s="30"/>
      <c r="P861" s="29"/>
      <c r="Q861" s="29"/>
      <c r="R861" s="29"/>
    </row>
    <row r="862" spans="1:18" ht="15.75">
      <c r="A862" s="28" t="s">
        <v>723</v>
      </c>
      <c r="B862" s="30">
        <v>2010</v>
      </c>
      <c r="C862" s="30" t="s">
        <v>1535</v>
      </c>
      <c r="D862" s="28" t="s">
        <v>1500</v>
      </c>
      <c r="E862" s="30" t="s">
        <v>1516</v>
      </c>
      <c r="F862" s="45">
        <v>500</v>
      </c>
      <c r="G862" s="45">
        <v>500</v>
      </c>
      <c r="H862" s="45">
        <v>500</v>
      </c>
      <c r="I862" s="53">
        <v>500</v>
      </c>
      <c r="J862" s="53">
        <v>500</v>
      </c>
      <c r="K862" s="45">
        <v>600</v>
      </c>
      <c r="L862" s="45"/>
      <c r="M862" s="45"/>
      <c r="N862" s="30"/>
      <c r="O862" s="30"/>
      <c r="P862" s="29"/>
      <c r="Q862" s="29"/>
      <c r="R862" s="29"/>
    </row>
    <row r="863" spans="1:18" ht="15.75">
      <c r="A863" s="28" t="s">
        <v>430</v>
      </c>
      <c r="B863" s="30">
        <v>2010</v>
      </c>
      <c r="C863" s="30" t="s">
        <v>1535</v>
      </c>
      <c r="D863" s="28" t="s">
        <v>1500</v>
      </c>
      <c r="E863" s="30" t="s">
        <v>2132</v>
      </c>
      <c r="F863" s="45">
        <v>0</v>
      </c>
      <c r="G863" s="45">
        <v>0</v>
      </c>
      <c r="H863" s="45">
        <v>0</v>
      </c>
      <c r="I863">
        <v>0</v>
      </c>
      <c r="J863">
        <v>0</v>
      </c>
      <c r="K863" s="45">
        <v>0</v>
      </c>
      <c r="L863" s="45"/>
      <c r="M863" s="45"/>
      <c r="N863" s="30"/>
      <c r="O863" s="30"/>
      <c r="P863" s="29"/>
      <c r="Q863" s="29"/>
      <c r="R863" s="29"/>
    </row>
    <row r="864" spans="1:18" ht="15.75">
      <c r="A864" s="28" t="s">
        <v>431</v>
      </c>
      <c r="B864" s="30">
        <v>2010</v>
      </c>
      <c r="C864" s="30" t="s">
        <v>1535</v>
      </c>
      <c r="D864" s="28" t="s">
        <v>1500</v>
      </c>
      <c r="E864" s="10" t="s">
        <v>2133</v>
      </c>
      <c r="F864" s="29">
        <v>0</v>
      </c>
      <c r="G864" s="29">
        <v>0</v>
      </c>
      <c r="H864" s="29">
        <v>0</v>
      </c>
      <c r="I864">
        <v>0</v>
      </c>
      <c r="J864">
        <v>0</v>
      </c>
      <c r="K864" s="45">
        <v>0</v>
      </c>
      <c r="L864" s="45"/>
      <c r="M864" s="45"/>
      <c r="N864" s="30"/>
      <c r="O864" s="30"/>
      <c r="P864" s="29"/>
      <c r="Q864" s="29"/>
      <c r="R864" s="29"/>
    </row>
    <row r="865" spans="1:18" ht="15.75">
      <c r="A865" s="28" t="s">
        <v>432</v>
      </c>
      <c r="B865" s="30">
        <v>2010</v>
      </c>
      <c r="C865" s="30" t="s">
        <v>1535</v>
      </c>
      <c r="D865" s="28" t="s">
        <v>1500</v>
      </c>
      <c r="E865" s="30" t="s">
        <v>2134</v>
      </c>
      <c r="F865" s="45">
        <v>500</v>
      </c>
      <c r="G865" s="45">
        <v>500</v>
      </c>
      <c r="H865" s="45">
        <v>500</v>
      </c>
      <c r="I865">
        <v>500</v>
      </c>
      <c r="J865">
        <v>500</v>
      </c>
      <c r="K865" s="45">
        <v>600</v>
      </c>
      <c r="L865" s="45"/>
      <c r="M865" s="45"/>
      <c r="N865" s="30"/>
      <c r="O865" s="30"/>
      <c r="P865" s="29"/>
      <c r="Q865" s="29"/>
      <c r="R865" s="29"/>
    </row>
    <row r="866" spans="1:18" ht="12.75">
      <c r="A866" s="28" t="s">
        <v>724</v>
      </c>
      <c r="B866" s="30">
        <v>2010</v>
      </c>
      <c r="C866" s="30" t="s">
        <v>1536</v>
      </c>
      <c r="D866" s="28" t="s">
        <v>1500</v>
      </c>
      <c r="E866" s="10" t="s">
        <v>1491</v>
      </c>
      <c r="F866" s="45">
        <v>9900</v>
      </c>
      <c r="G866" s="45">
        <v>10300</v>
      </c>
      <c r="H866" s="45">
        <v>10400</v>
      </c>
      <c r="I866" s="52">
        <v>10800</v>
      </c>
      <c r="J866" s="52">
        <v>11000</v>
      </c>
      <c r="K866" s="45">
        <v>10300</v>
      </c>
      <c r="L866" s="45"/>
      <c r="M866" s="45"/>
      <c r="N866" s="30"/>
      <c r="O866" s="30"/>
      <c r="P866" s="29"/>
      <c r="Q866" s="29"/>
      <c r="R866" s="29"/>
    </row>
    <row r="867" spans="1:18" ht="12.75">
      <c r="A867" s="28" t="s">
        <v>725</v>
      </c>
      <c r="B867" s="30">
        <v>2010</v>
      </c>
      <c r="C867" s="30" t="s">
        <v>1536</v>
      </c>
      <c r="D867" s="28" t="s">
        <v>1500</v>
      </c>
      <c r="E867" s="30" t="s">
        <v>1495</v>
      </c>
      <c r="F867" s="45">
        <v>6200</v>
      </c>
      <c r="G867" s="45">
        <v>6100</v>
      </c>
      <c r="H867" s="45">
        <v>6200</v>
      </c>
      <c r="I867" s="52">
        <v>6400</v>
      </c>
      <c r="J867" s="52">
        <v>6500</v>
      </c>
      <c r="K867" s="45">
        <v>6700</v>
      </c>
      <c r="L867" s="45"/>
      <c r="M867" s="45"/>
      <c r="N867" s="30"/>
      <c r="O867" s="30"/>
      <c r="P867" s="29"/>
      <c r="Q867" s="29"/>
      <c r="R867" s="29"/>
    </row>
    <row r="868" spans="1:18" ht="12.75">
      <c r="A868" s="28" t="s">
        <v>153</v>
      </c>
      <c r="B868" s="30">
        <v>2010</v>
      </c>
      <c r="C868" s="30" t="s">
        <v>1536</v>
      </c>
      <c r="D868" s="28" t="s">
        <v>1500</v>
      </c>
      <c r="E868" s="30" t="s">
        <v>1498</v>
      </c>
      <c r="F868" s="45">
        <v>1400</v>
      </c>
      <c r="G868" s="45">
        <v>1300</v>
      </c>
      <c r="H868" s="45">
        <v>1400</v>
      </c>
      <c r="I868" s="52">
        <v>1400</v>
      </c>
      <c r="J868" s="52">
        <v>1500</v>
      </c>
      <c r="K868" s="29">
        <v>1500</v>
      </c>
      <c r="L868" s="29"/>
      <c r="M868" s="29"/>
      <c r="N868" s="29"/>
      <c r="O868" s="29"/>
      <c r="P868" s="29"/>
      <c r="Q868" s="29"/>
      <c r="R868" s="29"/>
    </row>
    <row r="869" spans="1:18" ht="12.75">
      <c r="A869" s="28" t="s">
        <v>433</v>
      </c>
      <c r="B869" s="30">
        <v>2010</v>
      </c>
      <c r="C869" s="30" t="s">
        <v>1536</v>
      </c>
      <c r="D869" s="28" t="s">
        <v>1500</v>
      </c>
      <c r="E869" s="30" t="s">
        <v>2127</v>
      </c>
      <c r="F869" s="45">
        <v>8500</v>
      </c>
      <c r="G869" s="45">
        <v>9000</v>
      </c>
      <c r="H869" s="45">
        <v>9000</v>
      </c>
      <c r="I869" s="52">
        <v>9400</v>
      </c>
      <c r="J869" s="52">
        <v>9500</v>
      </c>
      <c r="K869" s="45">
        <v>8800</v>
      </c>
      <c r="L869" s="45"/>
      <c r="M869" s="45"/>
      <c r="N869" s="30"/>
      <c r="O869" s="30"/>
      <c r="P869" s="29"/>
      <c r="Q869" s="29"/>
      <c r="R869" s="29"/>
    </row>
    <row r="870" spans="1:18" ht="15.75">
      <c r="A870" s="28" t="s">
        <v>434</v>
      </c>
      <c r="B870" s="30">
        <v>2010</v>
      </c>
      <c r="C870" s="30" t="s">
        <v>1536</v>
      </c>
      <c r="D870" s="28" t="s">
        <v>1500</v>
      </c>
      <c r="E870" s="30" t="s">
        <v>2128</v>
      </c>
      <c r="F870" s="45">
        <v>400</v>
      </c>
      <c r="G870" s="45">
        <v>300</v>
      </c>
      <c r="H870" s="45">
        <v>400</v>
      </c>
      <c r="I870">
        <v>400</v>
      </c>
      <c r="J870">
        <v>500</v>
      </c>
      <c r="K870" s="45">
        <v>500</v>
      </c>
      <c r="L870" s="45"/>
      <c r="M870" s="45"/>
      <c r="N870" s="30"/>
      <c r="O870" s="30"/>
      <c r="P870" s="29"/>
      <c r="Q870" s="29"/>
      <c r="R870" s="29"/>
    </row>
    <row r="871" spans="1:18" ht="15.75">
      <c r="A871" s="28" t="s">
        <v>154</v>
      </c>
      <c r="B871" s="28">
        <v>2010</v>
      </c>
      <c r="C871" s="28" t="s">
        <v>1536</v>
      </c>
      <c r="D871" s="28" t="s">
        <v>1500</v>
      </c>
      <c r="E871" s="30" t="s">
        <v>1502</v>
      </c>
      <c r="F871" s="45">
        <v>1000</v>
      </c>
      <c r="G871" s="45">
        <v>1000</v>
      </c>
      <c r="H871" s="45">
        <v>1000</v>
      </c>
      <c r="I871">
        <v>1000</v>
      </c>
      <c r="J871">
        <v>1000</v>
      </c>
      <c r="K871" s="45">
        <v>1000</v>
      </c>
      <c r="L871" s="45"/>
      <c r="M871" s="45"/>
      <c r="N871" s="30"/>
      <c r="O871" s="30"/>
      <c r="P871" s="29"/>
      <c r="Q871" s="29"/>
      <c r="R871" s="29"/>
    </row>
    <row r="872" spans="1:18" ht="15.75">
      <c r="A872" s="28" t="s">
        <v>155</v>
      </c>
      <c r="B872" s="30">
        <v>2010</v>
      </c>
      <c r="C872" s="30" t="s">
        <v>1536</v>
      </c>
      <c r="D872" s="28" t="s">
        <v>1500</v>
      </c>
      <c r="E872" s="30" t="s">
        <v>1505</v>
      </c>
      <c r="F872" s="45">
        <v>1100</v>
      </c>
      <c r="G872" s="45">
        <v>1100</v>
      </c>
      <c r="H872" s="45">
        <v>1100</v>
      </c>
      <c r="I872">
        <v>1100</v>
      </c>
      <c r="J872">
        <v>1100</v>
      </c>
      <c r="K872" s="45">
        <v>1200</v>
      </c>
      <c r="L872" s="45"/>
      <c r="M872" s="45"/>
      <c r="N872" s="30"/>
      <c r="O872" s="30"/>
      <c r="P872" s="29"/>
      <c r="Q872" s="29"/>
      <c r="R872" s="29"/>
    </row>
    <row r="873" spans="1:18" ht="15.75">
      <c r="A873" s="28" t="s">
        <v>435</v>
      </c>
      <c r="B873" s="30">
        <v>2010</v>
      </c>
      <c r="C873" s="30" t="s">
        <v>1536</v>
      </c>
      <c r="D873" s="28" t="s">
        <v>1500</v>
      </c>
      <c r="E873" s="30" t="s">
        <v>2129</v>
      </c>
      <c r="F873" s="45">
        <v>300</v>
      </c>
      <c r="G873" s="45">
        <v>300</v>
      </c>
      <c r="H873" s="45">
        <v>300</v>
      </c>
      <c r="I873">
        <v>300</v>
      </c>
      <c r="J873">
        <v>300</v>
      </c>
      <c r="K873" s="45">
        <v>300</v>
      </c>
      <c r="L873" s="45"/>
      <c r="M873" s="45"/>
      <c r="N873" s="30"/>
      <c r="O873" s="30"/>
      <c r="P873" s="29"/>
      <c r="Q873" s="29"/>
      <c r="R873" s="29"/>
    </row>
    <row r="874" spans="1:18" ht="15.75">
      <c r="A874" s="28" t="s">
        <v>156</v>
      </c>
      <c r="B874" s="30">
        <v>2010</v>
      </c>
      <c r="C874" s="30" t="s">
        <v>1536</v>
      </c>
      <c r="D874" s="28" t="s">
        <v>1500</v>
      </c>
      <c r="E874" s="30" t="s">
        <v>1510</v>
      </c>
      <c r="F874" s="45">
        <v>300</v>
      </c>
      <c r="G874" s="45">
        <v>300</v>
      </c>
      <c r="H874" s="45">
        <v>300</v>
      </c>
      <c r="I874">
        <v>300</v>
      </c>
      <c r="J874">
        <v>300</v>
      </c>
      <c r="K874" s="45">
        <v>300</v>
      </c>
      <c r="L874" s="45"/>
      <c r="M874" s="45"/>
      <c r="N874" s="30"/>
      <c r="O874" s="30"/>
      <c r="P874" s="29"/>
      <c r="Q874" s="29"/>
      <c r="R874" s="29"/>
    </row>
    <row r="875" spans="1:18" ht="15.75">
      <c r="A875" s="28" t="s">
        <v>436</v>
      </c>
      <c r="B875" s="30">
        <v>2010</v>
      </c>
      <c r="C875" s="30" t="s">
        <v>1536</v>
      </c>
      <c r="D875" s="28" t="s">
        <v>1500</v>
      </c>
      <c r="E875" s="30" t="s">
        <v>2130</v>
      </c>
      <c r="F875" s="45">
        <v>1300</v>
      </c>
      <c r="G875" s="45">
        <v>1300</v>
      </c>
      <c r="H875" s="45">
        <v>1300</v>
      </c>
      <c r="I875">
        <v>1300</v>
      </c>
      <c r="J875">
        <v>1300</v>
      </c>
      <c r="K875" s="45">
        <v>1300</v>
      </c>
      <c r="L875" s="45"/>
      <c r="M875" s="45"/>
      <c r="N875" s="30"/>
      <c r="O875" s="30"/>
      <c r="P875" s="29"/>
      <c r="Q875" s="29"/>
      <c r="R875" s="29"/>
    </row>
    <row r="876" spans="1:18" ht="15.75">
      <c r="A876" s="28" t="s">
        <v>157</v>
      </c>
      <c r="B876" s="30">
        <v>2010</v>
      </c>
      <c r="C876" s="30" t="s">
        <v>1536</v>
      </c>
      <c r="D876" s="28" t="s">
        <v>1500</v>
      </c>
      <c r="E876" s="30" t="s">
        <v>1514</v>
      </c>
      <c r="F876" s="45">
        <v>900</v>
      </c>
      <c r="G876" s="45">
        <v>900</v>
      </c>
      <c r="H876" s="45">
        <v>900</v>
      </c>
      <c r="I876">
        <v>1000</v>
      </c>
      <c r="J876">
        <v>1000</v>
      </c>
      <c r="K876" s="45">
        <v>1100</v>
      </c>
      <c r="L876" s="45"/>
      <c r="M876" s="45"/>
      <c r="N876" s="30"/>
      <c r="O876" s="30"/>
      <c r="P876" s="29"/>
      <c r="Q876" s="29"/>
      <c r="R876" s="29"/>
    </row>
    <row r="877" spans="1:18" ht="15.75">
      <c r="A877" s="28" t="s">
        <v>437</v>
      </c>
      <c r="B877" s="30">
        <v>2010</v>
      </c>
      <c r="C877" s="30" t="s">
        <v>1536</v>
      </c>
      <c r="D877" s="28" t="s">
        <v>1500</v>
      </c>
      <c r="E877" s="30" t="s">
        <v>2131</v>
      </c>
      <c r="F877" s="45">
        <v>900</v>
      </c>
      <c r="G877" s="45">
        <v>900</v>
      </c>
      <c r="H877" s="45">
        <v>900</v>
      </c>
      <c r="I877">
        <v>1000</v>
      </c>
      <c r="J877">
        <v>1000</v>
      </c>
      <c r="K877" s="45">
        <v>1000</v>
      </c>
      <c r="L877" s="45"/>
      <c r="M877" s="45"/>
      <c r="N877" s="30"/>
      <c r="O877" s="30"/>
      <c r="P877" s="29"/>
      <c r="Q877" s="29"/>
      <c r="R877" s="29"/>
    </row>
    <row r="878" spans="1:18" ht="15.75">
      <c r="A878" s="28" t="s">
        <v>158</v>
      </c>
      <c r="B878" s="30">
        <v>2010</v>
      </c>
      <c r="C878" s="30" t="s">
        <v>1536</v>
      </c>
      <c r="D878" s="28" t="s">
        <v>1500</v>
      </c>
      <c r="E878" s="30" t="s">
        <v>1516</v>
      </c>
      <c r="F878" s="45">
        <v>3700</v>
      </c>
      <c r="G878" s="45">
        <v>4200</v>
      </c>
      <c r="H878" s="45">
        <v>4200</v>
      </c>
      <c r="I878" s="53">
        <v>4400</v>
      </c>
      <c r="J878" s="53">
        <v>4500</v>
      </c>
      <c r="K878" s="45">
        <v>3600</v>
      </c>
      <c r="L878" s="45"/>
      <c r="M878" s="45"/>
      <c r="N878" s="30"/>
      <c r="O878" s="30"/>
      <c r="P878" s="29"/>
      <c r="Q878" s="29"/>
      <c r="R878" s="29"/>
    </row>
    <row r="879" spans="1:18" ht="15.75">
      <c r="A879" s="28" t="s">
        <v>438</v>
      </c>
      <c r="B879" s="30">
        <v>2010</v>
      </c>
      <c r="C879" s="30" t="s">
        <v>1536</v>
      </c>
      <c r="D879" s="28" t="s">
        <v>1500</v>
      </c>
      <c r="E879" s="30" t="s">
        <v>2132</v>
      </c>
      <c r="F879" s="45">
        <v>100</v>
      </c>
      <c r="G879" s="45">
        <v>100</v>
      </c>
      <c r="H879" s="45">
        <v>100</v>
      </c>
      <c r="I879">
        <v>100</v>
      </c>
      <c r="J879">
        <v>200</v>
      </c>
      <c r="K879" s="45">
        <v>100</v>
      </c>
      <c r="L879" s="45"/>
      <c r="M879" s="45"/>
      <c r="N879" s="30"/>
      <c r="O879" s="30"/>
      <c r="P879" s="29"/>
      <c r="Q879" s="29"/>
      <c r="R879" s="29"/>
    </row>
    <row r="880" spans="1:18" ht="15.75">
      <c r="A880" s="28" t="s">
        <v>439</v>
      </c>
      <c r="B880" s="30">
        <v>2010</v>
      </c>
      <c r="C880" s="30" t="s">
        <v>1536</v>
      </c>
      <c r="D880" s="28" t="s">
        <v>1500</v>
      </c>
      <c r="E880" s="10" t="s">
        <v>2133</v>
      </c>
      <c r="F880" s="29">
        <v>1200</v>
      </c>
      <c r="G880" s="29">
        <v>1700</v>
      </c>
      <c r="H880" s="29">
        <v>1700</v>
      </c>
      <c r="I880">
        <v>1800</v>
      </c>
      <c r="J880">
        <v>1900</v>
      </c>
      <c r="K880" s="45">
        <v>1100</v>
      </c>
      <c r="L880" s="45"/>
      <c r="M880" s="45"/>
      <c r="N880" s="30"/>
      <c r="O880" s="30"/>
      <c r="P880" s="29"/>
      <c r="Q880" s="29"/>
      <c r="R880" s="29"/>
    </row>
    <row r="881" spans="1:18" ht="15.75">
      <c r="A881" s="28" t="s">
        <v>440</v>
      </c>
      <c r="B881" s="30">
        <v>2010</v>
      </c>
      <c r="C881" s="30" t="s">
        <v>1536</v>
      </c>
      <c r="D881" s="28" t="s">
        <v>1500</v>
      </c>
      <c r="E881" s="30" t="s">
        <v>2134</v>
      </c>
      <c r="F881" s="45">
        <v>2400</v>
      </c>
      <c r="G881" s="45">
        <v>2400</v>
      </c>
      <c r="H881" s="45">
        <v>2400</v>
      </c>
      <c r="I881">
        <v>2500</v>
      </c>
      <c r="J881">
        <v>2400</v>
      </c>
      <c r="K881" s="45">
        <v>2400</v>
      </c>
      <c r="L881" s="45"/>
      <c r="M881" s="45"/>
      <c r="N881" s="30"/>
      <c r="O881" s="30"/>
      <c r="P881" s="29"/>
      <c r="Q881" s="29"/>
      <c r="R881" s="29"/>
    </row>
    <row r="882" spans="1:18" ht="12.75">
      <c r="A882" s="28" t="s">
        <v>159</v>
      </c>
      <c r="B882" s="30">
        <v>2010</v>
      </c>
      <c r="C882" s="30" t="s">
        <v>1537</v>
      </c>
      <c r="D882" s="28" t="s">
        <v>1500</v>
      </c>
      <c r="E882" s="10" t="s">
        <v>1491</v>
      </c>
      <c r="F882" s="45">
        <v>14600</v>
      </c>
      <c r="G882" s="45">
        <v>14600</v>
      </c>
      <c r="H882" s="45">
        <v>14800</v>
      </c>
      <c r="I882" s="52">
        <v>15100</v>
      </c>
      <c r="J882" s="52">
        <v>15200</v>
      </c>
      <c r="K882" s="45">
        <v>15600</v>
      </c>
      <c r="L882" s="45"/>
      <c r="M882" s="45"/>
      <c r="N882" s="30"/>
      <c r="O882" s="30"/>
      <c r="P882" s="29"/>
      <c r="Q882" s="29"/>
      <c r="R882" s="29"/>
    </row>
    <row r="883" spans="1:18" ht="12.75">
      <c r="A883" s="28" t="s">
        <v>160</v>
      </c>
      <c r="B883" s="30">
        <v>2010</v>
      </c>
      <c r="C883" s="30" t="s">
        <v>1537</v>
      </c>
      <c r="D883" s="28" t="s">
        <v>1500</v>
      </c>
      <c r="E883" s="30" t="s">
        <v>1495</v>
      </c>
      <c r="F883" s="45">
        <v>11900</v>
      </c>
      <c r="G883" s="45">
        <v>11900</v>
      </c>
      <c r="H883" s="45">
        <v>12000</v>
      </c>
      <c r="I883" s="52">
        <v>12300</v>
      </c>
      <c r="J883" s="52">
        <v>12400</v>
      </c>
      <c r="K883" s="45">
        <v>12700</v>
      </c>
      <c r="L883" s="45"/>
      <c r="M883" s="45"/>
      <c r="N883" s="30"/>
      <c r="O883" s="30"/>
      <c r="P883" s="29"/>
      <c r="Q883" s="29"/>
      <c r="R883" s="29"/>
    </row>
    <row r="884" spans="1:18" ht="12.75">
      <c r="A884" s="28" t="s">
        <v>161</v>
      </c>
      <c r="B884" s="30">
        <v>2010</v>
      </c>
      <c r="C884" s="30" t="s">
        <v>1537</v>
      </c>
      <c r="D884" s="28" t="s">
        <v>1500</v>
      </c>
      <c r="E884" s="30" t="s">
        <v>1498</v>
      </c>
      <c r="F884" s="45">
        <v>3800</v>
      </c>
      <c r="G884" s="45">
        <v>3800</v>
      </c>
      <c r="H884" s="45">
        <v>3800</v>
      </c>
      <c r="I884" s="52">
        <v>4000</v>
      </c>
      <c r="J884" s="52">
        <v>4000</v>
      </c>
      <c r="K884" s="29">
        <v>4200</v>
      </c>
      <c r="L884" s="29"/>
      <c r="M884" s="29"/>
      <c r="N884" s="29"/>
      <c r="O884" s="29"/>
      <c r="P884" s="29"/>
      <c r="Q884" s="29"/>
      <c r="R884" s="29"/>
    </row>
    <row r="885" spans="1:18" ht="12.75">
      <c r="A885" s="28" t="s">
        <v>441</v>
      </c>
      <c r="B885" s="30">
        <v>2010</v>
      </c>
      <c r="C885" s="30" t="s">
        <v>1537</v>
      </c>
      <c r="D885" s="28" t="s">
        <v>1500</v>
      </c>
      <c r="E885" s="30" t="s">
        <v>2127</v>
      </c>
      <c r="F885" s="45">
        <v>10800</v>
      </c>
      <c r="G885" s="45">
        <v>10800</v>
      </c>
      <c r="H885" s="45">
        <v>11000</v>
      </c>
      <c r="I885" s="52">
        <v>11100</v>
      </c>
      <c r="J885" s="52">
        <v>11200</v>
      </c>
      <c r="K885" s="45">
        <v>11400</v>
      </c>
      <c r="L885" s="45"/>
      <c r="M885" s="45"/>
      <c r="N885" s="30"/>
      <c r="O885" s="30"/>
      <c r="P885" s="29"/>
      <c r="Q885" s="29"/>
      <c r="R885" s="29"/>
    </row>
    <row r="886" spans="1:18" ht="15.75">
      <c r="A886" s="28" t="s">
        <v>442</v>
      </c>
      <c r="B886" s="30">
        <v>2010</v>
      </c>
      <c r="C886" s="30" t="s">
        <v>1537</v>
      </c>
      <c r="D886" s="28" t="s">
        <v>1500</v>
      </c>
      <c r="E886" s="30" t="s">
        <v>2128</v>
      </c>
      <c r="F886" s="45">
        <v>400</v>
      </c>
      <c r="G886" s="45">
        <v>400</v>
      </c>
      <c r="H886" s="45">
        <v>400</v>
      </c>
      <c r="I886">
        <v>500</v>
      </c>
      <c r="J886">
        <v>500</v>
      </c>
      <c r="K886" s="45">
        <v>600</v>
      </c>
      <c r="L886" s="45"/>
      <c r="M886" s="45"/>
      <c r="N886" s="30"/>
      <c r="O886" s="30"/>
      <c r="P886" s="29"/>
      <c r="Q886" s="29"/>
      <c r="R886" s="29"/>
    </row>
    <row r="887" spans="1:18" ht="15.75">
      <c r="A887" s="28" t="s">
        <v>162</v>
      </c>
      <c r="B887" s="28">
        <v>2010</v>
      </c>
      <c r="C887" s="28" t="s">
        <v>1537</v>
      </c>
      <c r="D887" s="28" t="s">
        <v>1500</v>
      </c>
      <c r="E887" s="30" t="s">
        <v>1502</v>
      </c>
      <c r="F887" s="45">
        <v>3400</v>
      </c>
      <c r="G887" s="45">
        <v>3400</v>
      </c>
      <c r="H887" s="45">
        <v>3400</v>
      </c>
      <c r="I887">
        <v>3500</v>
      </c>
      <c r="J887">
        <v>3500</v>
      </c>
      <c r="K887" s="45">
        <v>3600</v>
      </c>
      <c r="L887" s="45"/>
      <c r="M887" s="45"/>
      <c r="N887" s="30"/>
      <c r="O887" s="30"/>
      <c r="P887" s="29"/>
      <c r="Q887" s="29"/>
      <c r="R887" s="29"/>
    </row>
    <row r="888" spans="1:18" ht="15.75">
      <c r="A888" s="28" t="s">
        <v>163</v>
      </c>
      <c r="B888" s="30">
        <v>2010</v>
      </c>
      <c r="C888" s="30" t="s">
        <v>1537</v>
      </c>
      <c r="D888" s="28" t="s">
        <v>1500</v>
      </c>
      <c r="E888" s="30" t="s">
        <v>1505</v>
      </c>
      <c r="F888" s="45">
        <v>2200</v>
      </c>
      <c r="G888" s="45">
        <v>2200</v>
      </c>
      <c r="H888" s="45">
        <v>2200</v>
      </c>
      <c r="I888">
        <v>2200</v>
      </c>
      <c r="J888">
        <v>2300</v>
      </c>
      <c r="K888" s="45">
        <v>2300</v>
      </c>
      <c r="L888" s="45"/>
      <c r="M888" s="45"/>
      <c r="N888" s="30"/>
      <c r="O888" s="30"/>
      <c r="P888" s="29"/>
      <c r="Q888" s="29"/>
      <c r="R888" s="29"/>
    </row>
    <row r="889" spans="1:18" ht="15.75">
      <c r="A889" s="28" t="s">
        <v>443</v>
      </c>
      <c r="B889" s="30">
        <v>2010</v>
      </c>
      <c r="C889" s="30" t="s">
        <v>1537</v>
      </c>
      <c r="D889" s="28" t="s">
        <v>1500</v>
      </c>
      <c r="E889" s="30" t="s">
        <v>2129</v>
      </c>
      <c r="F889" s="45">
        <v>300</v>
      </c>
      <c r="G889" s="45">
        <v>300</v>
      </c>
      <c r="H889" s="45">
        <v>300</v>
      </c>
      <c r="I889">
        <v>300</v>
      </c>
      <c r="J889">
        <v>300</v>
      </c>
      <c r="K889" s="45">
        <v>300</v>
      </c>
      <c r="L889" s="45"/>
      <c r="M889" s="45"/>
      <c r="N889" s="30"/>
      <c r="O889" s="30"/>
      <c r="P889" s="29"/>
      <c r="Q889" s="29"/>
      <c r="R889" s="29"/>
    </row>
    <row r="890" spans="1:18" ht="15.75">
      <c r="A890" s="28" t="s">
        <v>164</v>
      </c>
      <c r="B890" s="30">
        <v>2010</v>
      </c>
      <c r="C890" s="30" t="s">
        <v>1537</v>
      </c>
      <c r="D890" s="28" t="s">
        <v>1500</v>
      </c>
      <c r="E890" s="30" t="s">
        <v>1510</v>
      </c>
      <c r="F890" s="45">
        <v>500</v>
      </c>
      <c r="G890" s="45">
        <v>500</v>
      </c>
      <c r="H890" s="45">
        <v>500</v>
      </c>
      <c r="I890">
        <v>500</v>
      </c>
      <c r="J890">
        <v>500</v>
      </c>
      <c r="K890" s="45">
        <v>500</v>
      </c>
      <c r="L890" s="45"/>
      <c r="M890" s="45"/>
      <c r="N890" s="30"/>
      <c r="O890" s="30"/>
      <c r="P890" s="29"/>
      <c r="Q890" s="29"/>
      <c r="R890" s="29"/>
    </row>
    <row r="891" spans="1:18" ht="15.75">
      <c r="A891" s="28" t="s">
        <v>444</v>
      </c>
      <c r="B891" s="30">
        <v>2010</v>
      </c>
      <c r="C891" s="30" t="s">
        <v>1537</v>
      </c>
      <c r="D891" s="28" t="s">
        <v>1500</v>
      </c>
      <c r="E891" s="30" t="s">
        <v>2130</v>
      </c>
      <c r="F891" s="45">
        <v>2600</v>
      </c>
      <c r="G891" s="45">
        <v>2600</v>
      </c>
      <c r="H891" s="45">
        <v>2600</v>
      </c>
      <c r="I891">
        <v>2600</v>
      </c>
      <c r="J891">
        <v>2600</v>
      </c>
      <c r="K891" s="45">
        <v>2600</v>
      </c>
      <c r="L891" s="45"/>
      <c r="M891" s="45"/>
      <c r="N891" s="30"/>
      <c r="O891" s="30"/>
      <c r="P891" s="29"/>
      <c r="Q891" s="29"/>
      <c r="R891" s="29"/>
    </row>
    <row r="892" spans="1:18" ht="15.75">
      <c r="A892" s="28" t="s">
        <v>165</v>
      </c>
      <c r="B892" s="30">
        <v>2010</v>
      </c>
      <c r="C892" s="30" t="s">
        <v>1537</v>
      </c>
      <c r="D892" s="28" t="s">
        <v>1500</v>
      </c>
      <c r="E892" s="30" t="s">
        <v>1514</v>
      </c>
      <c r="F892" s="45">
        <v>1100</v>
      </c>
      <c r="G892" s="45">
        <v>1100</v>
      </c>
      <c r="H892" s="45">
        <v>1100</v>
      </c>
      <c r="I892">
        <v>1200</v>
      </c>
      <c r="J892">
        <v>1200</v>
      </c>
      <c r="K892" s="45">
        <v>1300</v>
      </c>
      <c r="L892" s="45"/>
      <c r="M892" s="45"/>
      <c r="N892" s="30"/>
      <c r="O892" s="30"/>
      <c r="P892" s="29"/>
      <c r="Q892" s="29"/>
      <c r="R892" s="29"/>
    </row>
    <row r="893" spans="1:18" ht="15.75">
      <c r="A893" s="28" t="s">
        <v>445</v>
      </c>
      <c r="B893" s="30">
        <v>2010</v>
      </c>
      <c r="C893" s="30" t="s">
        <v>1537</v>
      </c>
      <c r="D893" s="28" t="s">
        <v>1500</v>
      </c>
      <c r="E893" s="30" t="s">
        <v>2131</v>
      </c>
      <c r="F893" s="45">
        <v>1400</v>
      </c>
      <c r="G893" s="45">
        <v>1400</v>
      </c>
      <c r="H893" s="45">
        <v>1500</v>
      </c>
      <c r="I893">
        <v>1500</v>
      </c>
      <c r="J893">
        <v>1500</v>
      </c>
      <c r="K893" s="45">
        <v>1500</v>
      </c>
      <c r="L893" s="45"/>
      <c r="M893" s="45"/>
      <c r="N893" s="30"/>
      <c r="O893" s="30"/>
      <c r="P893" s="29"/>
      <c r="Q893" s="29"/>
      <c r="R893" s="29"/>
    </row>
    <row r="894" spans="1:18" ht="15.75">
      <c r="A894" s="28" t="s">
        <v>166</v>
      </c>
      <c r="B894" s="30">
        <v>2010</v>
      </c>
      <c r="C894" s="30" t="s">
        <v>1537</v>
      </c>
      <c r="D894" s="28" t="s">
        <v>1500</v>
      </c>
      <c r="E894" s="30" t="s">
        <v>1516</v>
      </c>
      <c r="F894" s="45">
        <v>2700</v>
      </c>
      <c r="G894" s="45">
        <v>2700</v>
      </c>
      <c r="H894" s="45">
        <v>2800</v>
      </c>
      <c r="I894" s="53">
        <v>2800</v>
      </c>
      <c r="J894" s="53">
        <v>2800</v>
      </c>
      <c r="K894" s="45">
        <v>2900</v>
      </c>
      <c r="L894" s="45"/>
      <c r="M894" s="45"/>
      <c r="N894" s="30"/>
      <c r="O894" s="30"/>
      <c r="P894" s="29"/>
      <c r="Q894" s="29"/>
      <c r="R894" s="29"/>
    </row>
    <row r="895" spans="1:18" ht="15.75">
      <c r="A895" s="28" t="s">
        <v>446</v>
      </c>
      <c r="B895" s="30">
        <v>2010</v>
      </c>
      <c r="C895" s="30" t="s">
        <v>1537</v>
      </c>
      <c r="D895" s="28" t="s">
        <v>1500</v>
      </c>
      <c r="E895" s="30" t="s">
        <v>2132</v>
      </c>
      <c r="F895" s="45">
        <v>100</v>
      </c>
      <c r="G895" s="45">
        <v>100</v>
      </c>
      <c r="H895" s="45">
        <v>200</v>
      </c>
      <c r="I895">
        <v>200</v>
      </c>
      <c r="J895">
        <v>200</v>
      </c>
      <c r="K895" s="45">
        <v>200</v>
      </c>
      <c r="L895" s="45"/>
      <c r="M895" s="45"/>
      <c r="N895" s="30"/>
      <c r="O895" s="30"/>
      <c r="P895" s="29"/>
      <c r="Q895" s="29"/>
      <c r="R895" s="29"/>
    </row>
    <row r="896" spans="1:18" ht="15.75">
      <c r="A896" s="28" t="s">
        <v>447</v>
      </c>
      <c r="B896" s="30">
        <v>2010</v>
      </c>
      <c r="C896" s="30" t="s">
        <v>1537</v>
      </c>
      <c r="D896" s="28" t="s">
        <v>1500</v>
      </c>
      <c r="E896" s="10" t="s">
        <v>2133</v>
      </c>
      <c r="F896" s="29">
        <v>0</v>
      </c>
      <c r="G896" s="29">
        <v>0</v>
      </c>
      <c r="H896" s="29">
        <v>0</v>
      </c>
      <c r="I896">
        <v>0</v>
      </c>
      <c r="J896">
        <v>0</v>
      </c>
      <c r="K896" s="45">
        <v>0</v>
      </c>
      <c r="L896" s="45"/>
      <c r="M896" s="45"/>
      <c r="N896" s="30"/>
      <c r="O896" s="30"/>
      <c r="P896" s="29"/>
      <c r="Q896" s="29"/>
      <c r="R896" s="29"/>
    </row>
    <row r="897" spans="1:18" ht="15.75">
      <c r="A897" s="28" t="s">
        <v>448</v>
      </c>
      <c r="B897" s="30">
        <v>2010</v>
      </c>
      <c r="C897" s="30" t="s">
        <v>1537</v>
      </c>
      <c r="D897" s="28" t="s">
        <v>1500</v>
      </c>
      <c r="E897" s="30" t="s">
        <v>2134</v>
      </c>
      <c r="F897" s="45">
        <v>2600</v>
      </c>
      <c r="G897" s="45">
        <v>2600</v>
      </c>
      <c r="H897" s="45">
        <v>2600</v>
      </c>
      <c r="I897">
        <v>2600</v>
      </c>
      <c r="J897">
        <v>2600</v>
      </c>
      <c r="K897" s="45">
        <v>2700</v>
      </c>
      <c r="L897" s="45"/>
      <c r="M897" s="45"/>
      <c r="N897" s="30"/>
      <c r="O897" s="30"/>
      <c r="P897" s="29"/>
      <c r="Q897" s="29"/>
      <c r="R897" s="29"/>
    </row>
    <row r="898" spans="1:18" ht="12.75">
      <c r="A898" s="28" t="s">
        <v>167</v>
      </c>
      <c r="B898" s="30">
        <v>2010</v>
      </c>
      <c r="C898" s="30" t="s">
        <v>1538</v>
      </c>
      <c r="D898" s="28" t="s">
        <v>1494</v>
      </c>
      <c r="E898" s="10" t="s">
        <v>1491</v>
      </c>
      <c r="F898" s="45">
        <v>31400</v>
      </c>
      <c r="G898" s="45">
        <v>32700</v>
      </c>
      <c r="H898" s="45">
        <v>32900</v>
      </c>
      <c r="I898" s="52">
        <v>33600</v>
      </c>
      <c r="J898" s="52">
        <v>34200</v>
      </c>
      <c r="K898" s="45">
        <v>33300</v>
      </c>
      <c r="L898" s="45"/>
      <c r="M898" s="45"/>
      <c r="N898" s="30"/>
      <c r="O898" s="30"/>
      <c r="P898" s="29"/>
      <c r="Q898" s="29"/>
      <c r="R898" s="29"/>
    </row>
    <row r="899" spans="1:18" ht="12.75">
      <c r="A899" s="28" t="s">
        <v>168</v>
      </c>
      <c r="B899" s="30">
        <v>2010</v>
      </c>
      <c r="C899" s="30" t="s">
        <v>1538</v>
      </c>
      <c r="D899" s="28" t="s">
        <v>1494</v>
      </c>
      <c r="E899" s="30" t="s">
        <v>1495</v>
      </c>
      <c r="F899" s="45">
        <v>25900</v>
      </c>
      <c r="G899" s="45">
        <v>26000</v>
      </c>
      <c r="H899" s="45">
        <v>26100</v>
      </c>
      <c r="I899" s="52">
        <v>26800</v>
      </c>
      <c r="J899" s="52">
        <v>27200</v>
      </c>
      <c r="K899" s="45">
        <v>27900</v>
      </c>
      <c r="L899" s="45"/>
      <c r="M899" s="45"/>
      <c r="N899" s="30"/>
      <c r="O899" s="30"/>
      <c r="P899" s="29"/>
      <c r="Q899" s="29"/>
      <c r="R899" s="29"/>
    </row>
    <row r="900" spans="1:18" ht="12.75">
      <c r="A900" s="28" t="s">
        <v>169</v>
      </c>
      <c r="B900" s="30">
        <v>2010</v>
      </c>
      <c r="C900" s="30" t="s">
        <v>1538</v>
      </c>
      <c r="D900" s="28" t="s">
        <v>1494</v>
      </c>
      <c r="E900" s="30" t="s">
        <v>1498</v>
      </c>
      <c r="F900" s="45">
        <v>3800</v>
      </c>
      <c r="G900" s="45">
        <v>3800</v>
      </c>
      <c r="H900" s="45">
        <v>3900</v>
      </c>
      <c r="I900" s="52">
        <v>4200</v>
      </c>
      <c r="J900" s="52">
        <v>4300</v>
      </c>
      <c r="K900" s="29">
        <v>4600</v>
      </c>
      <c r="L900" s="29"/>
      <c r="M900" s="29"/>
      <c r="N900" s="29"/>
      <c r="O900" s="29"/>
      <c r="P900" s="29"/>
      <c r="Q900" s="29"/>
      <c r="R900" s="29"/>
    </row>
    <row r="901" spans="1:18" ht="12.75">
      <c r="A901" s="28" t="s">
        <v>449</v>
      </c>
      <c r="B901" s="30">
        <v>2010</v>
      </c>
      <c r="C901" s="30" t="s">
        <v>1538</v>
      </c>
      <c r="D901" s="28" t="s">
        <v>1494</v>
      </c>
      <c r="E901" s="30" t="s">
        <v>2127</v>
      </c>
      <c r="F901" s="45">
        <v>27600</v>
      </c>
      <c r="G901" s="45">
        <v>28900</v>
      </c>
      <c r="H901" s="45">
        <v>29000</v>
      </c>
      <c r="I901" s="52">
        <v>29400</v>
      </c>
      <c r="J901" s="52">
        <v>29900</v>
      </c>
      <c r="K901" s="45">
        <v>28700</v>
      </c>
      <c r="L901" s="45"/>
      <c r="M901" s="45"/>
      <c r="N901" s="30"/>
      <c r="O901" s="30"/>
      <c r="P901" s="29"/>
      <c r="Q901" s="29"/>
      <c r="R901" s="29"/>
    </row>
    <row r="902" spans="1:18" ht="15.75">
      <c r="A902" s="28" t="s">
        <v>450</v>
      </c>
      <c r="B902" s="30">
        <v>2010</v>
      </c>
      <c r="C902" s="30" t="s">
        <v>1538</v>
      </c>
      <c r="D902" s="28" t="s">
        <v>1494</v>
      </c>
      <c r="E902" s="30" t="s">
        <v>2128</v>
      </c>
      <c r="F902" s="45">
        <v>400</v>
      </c>
      <c r="G902" s="45">
        <v>400</v>
      </c>
      <c r="H902" s="45">
        <v>400</v>
      </c>
      <c r="I902">
        <v>700</v>
      </c>
      <c r="J902">
        <v>800</v>
      </c>
      <c r="K902" s="45">
        <v>900</v>
      </c>
      <c r="L902" s="45"/>
      <c r="M902" s="45"/>
      <c r="N902" s="30"/>
      <c r="O902" s="30"/>
      <c r="P902" s="29"/>
      <c r="Q902" s="29"/>
      <c r="R902" s="29"/>
    </row>
    <row r="903" spans="1:18" ht="15.75">
      <c r="A903" s="28" t="s">
        <v>170</v>
      </c>
      <c r="B903" s="28">
        <v>2010</v>
      </c>
      <c r="C903" s="28" t="s">
        <v>1538</v>
      </c>
      <c r="D903" s="28" t="s">
        <v>1494</v>
      </c>
      <c r="E903" s="30" t="s">
        <v>1502</v>
      </c>
      <c r="F903" s="45">
        <v>3400</v>
      </c>
      <c r="G903" s="45">
        <v>3400</v>
      </c>
      <c r="H903" s="45">
        <v>3500</v>
      </c>
      <c r="I903">
        <v>3500</v>
      </c>
      <c r="J903">
        <v>3500</v>
      </c>
      <c r="K903" s="45">
        <v>3700</v>
      </c>
      <c r="L903" s="45"/>
      <c r="M903" s="45"/>
      <c r="N903" s="30"/>
      <c r="O903" s="30"/>
      <c r="P903" s="29"/>
      <c r="Q903" s="29"/>
      <c r="R903" s="29"/>
    </row>
    <row r="904" spans="1:18" ht="15.75">
      <c r="A904" s="28" t="s">
        <v>171</v>
      </c>
      <c r="B904" s="30">
        <v>2010</v>
      </c>
      <c r="C904" s="30" t="s">
        <v>1538</v>
      </c>
      <c r="D904" s="28" t="s">
        <v>1494</v>
      </c>
      <c r="E904" s="30" t="s">
        <v>1505</v>
      </c>
      <c r="F904" s="45">
        <v>5500</v>
      </c>
      <c r="G904" s="45">
        <v>5400</v>
      </c>
      <c r="H904" s="45">
        <v>5400</v>
      </c>
      <c r="I904">
        <v>5400</v>
      </c>
      <c r="J904">
        <v>5400</v>
      </c>
      <c r="K904" s="45">
        <v>5500</v>
      </c>
      <c r="L904" s="45"/>
      <c r="M904" s="45"/>
      <c r="N904" s="30"/>
      <c r="O904" s="30"/>
      <c r="P904" s="29"/>
      <c r="Q904" s="29"/>
      <c r="R904" s="29"/>
    </row>
    <row r="905" spans="1:18" ht="15.75">
      <c r="A905" s="28" t="s">
        <v>451</v>
      </c>
      <c r="B905" s="30">
        <v>2010</v>
      </c>
      <c r="C905" s="30" t="s">
        <v>1538</v>
      </c>
      <c r="D905" s="28" t="s">
        <v>1494</v>
      </c>
      <c r="E905" s="30" t="s">
        <v>2129</v>
      </c>
      <c r="F905" s="45">
        <v>1700</v>
      </c>
      <c r="G905" s="45">
        <v>1700</v>
      </c>
      <c r="H905" s="45">
        <v>1700</v>
      </c>
      <c r="I905">
        <v>1700</v>
      </c>
      <c r="J905">
        <v>1800</v>
      </c>
      <c r="K905" s="45">
        <v>1800</v>
      </c>
      <c r="L905" s="45"/>
      <c r="M905" s="45"/>
      <c r="N905" s="30"/>
      <c r="O905" s="30"/>
      <c r="P905" s="29"/>
      <c r="Q905" s="29"/>
      <c r="R905" s="29"/>
    </row>
    <row r="906" spans="1:18" ht="15.75">
      <c r="A906" s="28" t="s">
        <v>172</v>
      </c>
      <c r="B906" s="30">
        <v>2010</v>
      </c>
      <c r="C906" s="30" t="s">
        <v>1538</v>
      </c>
      <c r="D906" s="28" t="s">
        <v>1494</v>
      </c>
      <c r="E906" s="30" t="s">
        <v>1510</v>
      </c>
      <c r="F906" s="45">
        <v>4000</v>
      </c>
      <c r="G906" s="45">
        <v>4000</v>
      </c>
      <c r="H906" s="45">
        <v>4000</v>
      </c>
      <c r="I906">
        <v>4100</v>
      </c>
      <c r="J906">
        <v>4100</v>
      </c>
      <c r="K906" s="45">
        <v>4100</v>
      </c>
      <c r="L906" s="45"/>
      <c r="M906" s="45"/>
      <c r="N906" s="30"/>
      <c r="O906" s="30"/>
      <c r="P906" s="29"/>
      <c r="Q906" s="29"/>
      <c r="R906" s="29"/>
    </row>
    <row r="907" spans="1:18" ht="15.75">
      <c r="A907" s="28" t="s">
        <v>452</v>
      </c>
      <c r="B907" s="30">
        <v>2010</v>
      </c>
      <c r="C907" s="30" t="s">
        <v>1538</v>
      </c>
      <c r="D907" s="28" t="s">
        <v>1494</v>
      </c>
      <c r="E907" s="30" t="s">
        <v>2130</v>
      </c>
      <c r="F907" s="45">
        <v>3600</v>
      </c>
      <c r="G907" s="45">
        <v>3600</v>
      </c>
      <c r="H907" s="45">
        <v>3600</v>
      </c>
      <c r="I907">
        <v>3600</v>
      </c>
      <c r="J907">
        <v>3600</v>
      </c>
      <c r="K907" s="45">
        <v>3600</v>
      </c>
      <c r="L907" s="45"/>
      <c r="M907" s="45"/>
      <c r="N907" s="30"/>
      <c r="O907" s="30"/>
      <c r="P907" s="29"/>
      <c r="Q907" s="29"/>
      <c r="R907" s="29"/>
    </row>
    <row r="908" spans="1:18" ht="15.75">
      <c r="A908" s="28" t="s">
        <v>173</v>
      </c>
      <c r="B908" s="30">
        <v>2010</v>
      </c>
      <c r="C908" s="30" t="s">
        <v>1538</v>
      </c>
      <c r="D908" s="28" t="s">
        <v>1494</v>
      </c>
      <c r="E908" s="30" t="s">
        <v>1514</v>
      </c>
      <c r="F908" s="45">
        <v>2700</v>
      </c>
      <c r="G908" s="45">
        <v>2800</v>
      </c>
      <c r="H908" s="45">
        <v>2800</v>
      </c>
      <c r="I908">
        <v>3000</v>
      </c>
      <c r="J908">
        <v>3200</v>
      </c>
      <c r="K908" s="45">
        <v>3500</v>
      </c>
      <c r="L908" s="45"/>
      <c r="M908" s="45"/>
      <c r="N908" s="30"/>
      <c r="O908" s="30"/>
      <c r="P908" s="29"/>
      <c r="Q908" s="29"/>
      <c r="R908" s="29"/>
    </row>
    <row r="909" spans="1:18" ht="15.75">
      <c r="A909" s="28" t="s">
        <v>453</v>
      </c>
      <c r="B909" s="30">
        <v>2010</v>
      </c>
      <c r="C909" s="30" t="s">
        <v>1538</v>
      </c>
      <c r="D909" s="28" t="s">
        <v>1494</v>
      </c>
      <c r="E909" s="30" t="s">
        <v>2131</v>
      </c>
      <c r="F909" s="45">
        <v>4600</v>
      </c>
      <c r="G909" s="45">
        <v>4700</v>
      </c>
      <c r="H909" s="45">
        <v>4700</v>
      </c>
      <c r="I909">
        <v>4800</v>
      </c>
      <c r="J909">
        <v>4800</v>
      </c>
      <c r="K909" s="45">
        <v>4800</v>
      </c>
      <c r="L909" s="45"/>
      <c r="M909" s="45"/>
      <c r="N909" s="30"/>
      <c r="O909" s="30"/>
      <c r="P909" s="29"/>
      <c r="Q909" s="29"/>
      <c r="R909" s="29"/>
    </row>
    <row r="910" spans="1:18" ht="15.75">
      <c r="A910" s="28" t="s">
        <v>174</v>
      </c>
      <c r="B910" s="30">
        <v>2010</v>
      </c>
      <c r="C910" s="30" t="s">
        <v>1538</v>
      </c>
      <c r="D910" s="28" t="s">
        <v>1494</v>
      </c>
      <c r="E910" s="30" t="s">
        <v>1516</v>
      </c>
      <c r="F910" s="45">
        <v>5500</v>
      </c>
      <c r="G910" s="45">
        <v>6700</v>
      </c>
      <c r="H910" s="45">
        <v>6800</v>
      </c>
      <c r="I910" s="53">
        <v>6800</v>
      </c>
      <c r="J910" s="53">
        <v>7000</v>
      </c>
      <c r="K910" s="45">
        <v>5400</v>
      </c>
      <c r="L910" s="45"/>
      <c r="M910" s="45"/>
      <c r="N910" s="30"/>
      <c r="O910" s="30"/>
      <c r="P910" s="29"/>
      <c r="Q910" s="29"/>
      <c r="R910" s="29"/>
    </row>
    <row r="911" spans="1:18" ht="15.75">
      <c r="A911" s="28" t="s">
        <v>454</v>
      </c>
      <c r="B911" s="30">
        <v>2010</v>
      </c>
      <c r="C911" s="30" t="s">
        <v>1538</v>
      </c>
      <c r="D911" s="28" t="s">
        <v>1494</v>
      </c>
      <c r="E911" s="30" t="s">
        <v>2132</v>
      </c>
      <c r="F911" s="45">
        <v>200</v>
      </c>
      <c r="G911" s="45">
        <v>200</v>
      </c>
      <c r="H911" s="45">
        <v>200</v>
      </c>
      <c r="I911">
        <v>200</v>
      </c>
      <c r="J911">
        <v>200</v>
      </c>
      <c r="K911" s="45">
        <v>200</v>
      </c>
      <c r="L911" s="45"/>
      <c r="M911" s="45"/>
      <c r="N911" s="30"/>
      <c r="O911" s="30"/>
      <c r="P911" s="29"/>
      <c r="Q911" s="29"/>
      <c r="R911" s="29"/>
    </row>
    <row r="912" spans="1:18" ht="15.75">
      <c r="A912" s="28" t="s">
        <v>455</v>
      </c>
      <c r="B912" s="30">
        <v>2010</v>
      </c>
      <c r="C912" s="30" t="s">
        <v>1538</v>
      </c>
      <c r="D912" s="28" t="s">
        <v>1494</v>
      </c>
      <c r="E912" s="10" t="s">
        <v>2133</v>
      </c>
      <c r="F912" s="29">
        <v>2200</v>
      </c>
      <c r="G912" s="29">
        <v>3400</v>
      </c>
      <c r="H912" s="29">
        <v>3500</v>
      </c>
      <c r="I912">
        <v>3500</v>
      </c>
      <c r="J912">
        <v>3600</v>
      </c>
      <c r="K912" s="45">
        <v>2100</v>
      </c>
      <c r="L912" s="45"/>
      <c r="M912" s="45"/>
      <c r="N912" s="30"/>
      <c r="O912" s="30"/>
      <c r="P912" s="29"/>
      <c r="Q912" s="29"/>
      <c r="R912" s="29"/>
    </row>
    <row r="913" spans="1:18" ht="15.75">
      <c r="A913" s="28" t="s">
        <v>456</v>
      </c>
      <c r="B913" s="30">
        <v>2010</v>
      </c>
      <c r="C913" s="30" t="s">
        <v>1538</v>
      </c>
      <c r="D913" s="28" t="s">
        <v>1494</v>
      </c>
      <c r="E913" s="30" t="s">
        <v>2134</v>
      </c>
      <c r="F913" s="45">
        <v>3100</v>
      </c>
      <c r="G913" s="45">
        <v>3100</v>
      </c>
      <c r="H913" s="45">
        <v>3100</v>
      </c>
      <c r="I913">
        <v>3100</v>
      </c>
      <c r="J913">
        <v>3200</v>
      </c>
      <c r="K913" s="45">
        <v>3100</v>
      </c>
      <c r="L913" s="45"/>
      <c r="M913" s="45"/>
      <c r="N913" s="30"/>
      <c r="O913" s="30"/>
      <c r="P913" s="29"/>
      <c r="Q913" s="29"/>
      <c r="R913" s="29"/>
    </row>
    <row r="914" spans="1:18" ht="12.75">
      <c r="A914" s="28" t="s">
        <v>175</v>
      </c>
      <c r="B914" s="30">
        <v>2010</v>
      </c>
      <c r="C914" s="30" t="s">
        <v>1539</v>
      </c>
      <c r="D914" s="28" t="s">
        <v>1497</v>
      </c>
      <c r="E914" s="10" t="s">
        <v>1491</v>
      </c>
      <c r="F914" s="45">
        <v>5700</v>
      </c>
      <c r="G914" s="45">
        <v>5600</v>
      </c>
      <c r="H914" s="45">
        <v>5700</v>
      </c>
      <c r="I914" s="52">
        <v>6100</v>
      </c>
      <c r="J914" s="52">
        <v>6000</v>
      </c>
      <c r="K914" s="45">
        <v>5900</v>
      </c>
      <c r="L914" s="45"/>
      <c r="M914" s="45"/>
      <c r="N914" s="30"/>
      <c r="O914" s="30"/>
      <c r="P914" s="29"/>
      <c r="Q914" s="29"/>
      <c r="R914" s="29"/>
    </row>
    <row r="915" spans="1:18" ht="12.75">
      <c r="A915" s="28" t="s">
        <v>176</v>
      </c>
      <c r="B915" s="30">
        <v>2010</v>
      </c>
      <c r="C915" s="30" t="s">
        <v>1539</v>
      </c>
      <c r="D915" s="28" t="s">
        <v>1497</v>
      </c>
      <c r="E915" s="30" t="s">
        <v>1495</v>
      </c>
      <c r="F915" s="45">
        <v>4700</v>
      </c>
      <c r="G915" s="45">
        <v>4600</v>
      </c>
      <c r="H915" s="45">
        <v>4700</v>
      </c>
      <c r="I915" s="52">
        <v>4900</v>
      </c>
      <c r="J915" s="52">
        <v>4900</v>
      </c>
      <c r="K915" s="45">
        <v>4900</v>
      </c>
      <c r="L915" s="45"/>
      <c r="M915" s="45"/>
      <c r="N915" s="30"/>
      <c r="O915" s="30"/>
      <c r="P915" s="29"/>
      <c r="Q915" s="29"/>
      <c r="R915" s="29"/>
    </row>
    <row r="916" spans="1:18" ht="12.75">
      <c r="A916" s="28" t="s">
        <v>177</v>
      </c>
      <c r="B916" s="30">
        <v>2010</v>
      </c>
      <c r="C916" s="30" t="s">
        <v>1539</v>
      </c>
      <c r="D916" s="28" t="s">
        <v>1497</v>
      </c>
      <c r="E916" s="30" t="s">
        <v>1498</v>
      </c>
      <c r="F916" s="45">
        <v>2000</v>
      </c>
      <c r="G916" s="45">
        <v>1900</v>
      </c>
      <c r="H916" s="45">
        <v>2000</v>
      </c>
      <c r="I916" s="52">
        <v>2100</v>
      </c>
      <c r="J916" s="52">
        <v>2100</v>
      </c>
      <c r="K916" s="29">
        <v>2100</v>
      </c>
      <c r="L916" s="29"/>
      <c r="M916" s="29"/>
      <c r="N916" s="29"/>
      <c r="O916" s="29"/>
      <c r="P916" s="29"/>
      <c r="Q916" s="29"/>
      <c r="R916" s="29"/>
    </row>
    <row r="917" spans="1:18" ht="12.75">
      <c r="A917" s="28" t="s">
        <v>457</v>
      </c>
      <c r="B917" s="30">
        <v>2010</v>
      </c>
      <c r="C917" s="30" t="s">
        <v>1539</v>
      </c>
      <c r="D917" s="28" t="s">
        <v>1497</v>
      </c>
      <c r="E917" s="30" t="s">
        <v>2127</v>
      </c>
      <c r="F917" s="45">
        <v>3700</v>
      </c>
      <c r="G917" s="45">
        <v>3700</v>
      </c>
      <c r="H917" s="45">
        <v>3700</v>
      </c>
      <c r="I917" s="52">
        <v>4000</v>
      </c>
      <c r="J917" s="52">
        <v>3900</v>
      </c>
      <c r="K917" s="45">
        <v>3800</v>
      </c>
      <c r="L917" s="45"/>
      <c r="M917" s="45"/>
      <c r="N917" s="30"/>
      <c r="O917" s="30"/>
      <c r="P917" s="29"/>
      <c r="Q917" s="29"/>
      <c r="R917" s="29"/>
    </row>
    <row r="918" spans="1:18" ht="15.75">
      <c r="A918" s="28" t="s">
        <v>458</v>
      </c>
      <c r="B918" s="30">
        <v>2010</v>
      </c>
      <c r="C918" s="30" t="s">
        <v>1539</v>
      </c>
      <c r="D918" s="28" t="s">
        <v>1497</v>
      </c>
      <c r="E918" s="30" t="s">
        <v>2128</v>
      </c>
      <c r="F918" s="45">
        <v>100</v>
      </c>
      <c r="G918" s="45">
        <v>100</v>
      </c>
      <c r="H918" s="45">
        <v>100</v>
      </c>
      <c r="I918">
        <v>200</v>
      </c>
      <c r="J918">
        <v>200</v>
      </c>
      <c r="K918" s="45">
        <v>200</v>
      </c>
      <c r="L918" s="45"/>
      <c r="M918" s="45"/>
      <c r="N918" s="30"/>
      <c r="O918" s="30"/>
      <c r="P918" s="29"/>
      <c r="Q918" s="29"/>
      <c r="R918" s="29"/>
    </row>
    <row r="919" spans="1:18" ht="15.75">
      <c r="A919" s="28" t="s">
        <v>178</v>
      </c>
      <c r="B919" s="28">
        <v>2010</v>
      </c>
      <c r="C919" s="28" t="s">
        <v>1539</v>
      </c>
      <c r="D919" s="28" t="s">
        <v>1497</v>
      </c>
      <c r="E919" s="30" t="s">
        <v>1502</v>
      </c>
      <c r="F919" s="45">
        <v>1900</v>
      </c>
      <c r="G919" s="45">
        <v>1800</v>
      </c>
      <c r="H919" s="45">
        <v>1900</v>
      </c>
      <c r="I919">
        <v>1900</v>
      </c>
      <c r="J919">
        <v>1900</v>
      </c>
      <c r="K919" s="45">
        <v>1900</v>
      </c>
      <c r="L919" s="45"/>
      <c r="M919" s="45"/>
      <c r="N919" s="30"/>
      <c r="O919" s="30"/>
      <c r="P919" s="29"/>
      <c r="Q919" s="29"/>
      <c r="R919" s="29"/>
    </row>
    <row r="920" spans="1:18" ht="15.75">
      <c r="A920" s="28" t="s">
        <v>179</v>
      </c>
      <c r="B920" s="30">
        <v>2010</v>
      </c>
      <c r="C920" s="30" t="s">
        <v>1539</v>
      </c>
      <c r="D920" s="28" t="s">
        <v>1497</v>
      </c>
      <c r="E920" s="30" t="s">
        <v>1505</v>
      </c>
      <c r="F920" s="45">
        <v>700</v>
      </c>
      <c r="G920" s="45">
        <v>700</v>
      </c>
      <c r="H920" s="45">
        <v>700</v>
      </c>
      <c r="I920">
        <v>700</v>
      </c>
      <c r="J920">
        <v>700</v>
      </c>
      <c r="K920" s="45">
        <v>700</v>
      </c>
      <c r="L920" s="45"/>
      <c r="M920" s="45"/>
      <c r="N920" s="30"/>
      <c r="O920" s="30"/>
      <c r="P920" s="29"/>
      <c r="Q920" s="29"/>
      <c r="R920" s="29"/>
    </row>
    <row r="921" spans="1:18" ht="15.75">
      <c r="A921" s="28" t="s">
        <v>459</v>
      </c>
      <c r="B921" s="30">
        <v>2010</v>
      </c>
      <c r="C921" s="30" t="s">
        <v>1539</v>
      </c>
      <c r="D921" s="28" t="s">
        <v>1497</v>
      </c>
      <c r="E921" s="30" t="s">
        <v>2129</v>
      </c>
      <c r="F921" s="45">
        <v>100</v>
      </c>
      <c r="G921" s="45">
        <v>100</v>
      </c>
      <c r="H921" s="45">
        <v>100</v>
      </c>
      <c r="I921">
        <v>100</v>
      </c>
      <c r="J921">
        <v>100</v>
      </c>
      <c r="K921" s="45">
        <v>100</v>
      </c>
      <c r="L921" s="45"/>
      <c r="M921" s="45"/>
      <c r="N921" s="30"/>
      <c r="O921" s="30"/>
      <c r="P921" s="29"/>
      <c r="Q921" s="29"/>
      <c r="R921" s="29"/>
    </row>
    <row r="922" spans="1:18" ht="15.75">
      <c r="A922" s="28" t="s">
        <v>180</v>
      </c>
      <c r="B922" s="30">
        <v>2010</v>
      </c>
      <c r="C922" s="30" t="s">
        <v>1539</v>
      </c>
      <c r="D922" s="28" t="s">
        <v>1497</v>
      </c>
      <c r="E922" s="30" t="s">
        <v>1510</v>
      </c>
      <c r="F922" s="45">
        <v>200</v>
      </c>
      <c r="G922" s="45">
        <v>200</v>
      </c>
      <c r="H922" s="45">
        <v>200</v>
      </c>
      <c r="I922">
        <v>200</v>
      </c>
      <c r="J922">
        <v>200</v>
      </c>
      <c r="K922" s="45">
        <v>200</v>
      </c>
      <c r="L922" s="45"/>
      <c r="M922" s="45"/>
      <c r="N922" s="30"/>
      <c r="O922" s="30"/>
      <c r="P922" s="29"/>
      <c r="Q922" s="29"/>
      <c r="R922" s="29"/>
    </row>
    <row r="923" spans="1:18" ht="15.75">
      <c r="A923" s="28" t="s">
        <v>460</v>
      </c>
      <c r="B923" s="30">
        <v>2010</v>
      </c>
      <c r="C923" s="30" t="s">
        <v>1539</v>
      </c>
      <c r="D923" s="28" t="s">
        <v>1497</v>
      </c>
      <c r="E923" s="30" t="s">
        <v>2130</v>
      </c>
      <c r="F923" s="45">
        <v>900</v>
      </c>
      <c r="G923" s="45">
        <v>900</v>
      </c>
      <c r="H923" s="45">
        <v>900</v>
      </c>
      <c r="I923">
        <v>900</v>
      </c>
      <c r="J923">
        <v>900</v>
      </c>
      <c r="K923" s="45">
        <v>900</v>
      </c>
      <c r="L923" s="45"/>
      <c r="M923" s="45"/>
      <c r="N923" s="30"/>
      <c r="O923" s="30"/>
      <c r="P923" s="29"/>
      <c r="Q923" s="29"/>
      <c r="R923" s="29"/>
    </row>
    <row r="924" spans="1:18" ht="15.75">
      <c r="A924" s="28" t="s">
        <v>181</v>
      </c>
      <c r="B924" s="30">
        <v>2010</v>
      </c>
      <c r="C924" s="30" t="s">
        <v>1539</v>
      </c>
      <c r="D924" s="28" t="s">
        <v>1497</v>
      </c>
      <c r="E924" s="30" t="s">
        <v>1514</v>
      </c>
      <c r="F924" s="45">
        <v>300</v>
      </c>
      <c r="G924" s="45">
        <v>300</v>
      </c>
      <c r="H924" s="45">
        <v>300</v>
      </c>
      <c r="I924">
        <v>400</v>
      </c>
      <c r="J924">
        <v>400</v>
      </c>
      <c r="K924" s="45">
        <v>400</v>
      </c>
      <c r="L924" s="45"/>
      <c r="M924" s="45"/>
      <c r="N924" s="30"/>
      <c r="O924" s="30"/>
      <c r="P924" s="29"/>
      <c r="Q924" s="29"/>
      <c r="R924" s="29"/>
    </row>
    <row r="925" spans="1:18" ht="15.75">
      <c r="A925" s="28" t="s">
        <v>461</v>
      </c>
      <c r="B925" s="30">
        <v>2010</v>
      </c>
      <c r="C925" s="30" t="s">
        <v>1539</v>
      </c>
      <c r="D925" s="28" t="s">
        <v>1497</v>
      </c>
      <c r="E925" s="30" t="s">
        <v>2131</v>
      </c>
      <c r="F925" s="45">
        <v>500</v>
      </c>
      <c r="G925" s="45">
        <v>500</v>
      </c>
      <c r="H925" s="45">
        <v>500</v>
      </c>
      <c r="I925">
        <v>500</v>
      </c>
      <c r="J925">
        <v>500</v>
      </c>
      <c r="K925" s="45">
        <v>500</v>
      </c>
      <c r="L925" s="45"/>
      <c r="M925" s="45"/>
      <c r="N925" s="30"/>
      <c r="O925" s="30"/>
      <c r="P925" s="29"/>
      <c r="Q925" s="29"/>
      <c r="R925" s="29"/>
    </row>
    <row r="926" spans="1:18" ht="15.75">
      <c r="A926" s="28" t="s">
        <v>182</v>
      </c>
      <c r="B926" s="30">
        <v>2010</v>
      </c>
      <c r="C926" s="30" t="s">
        <v>1539</v>
      </c>
      <c r="D926" s="28" t="s">
        <v>1497</v>
      </c>
      <c r="E926" s="30" t="s">
        <v>1516</v>
      </c>
      <c r="F926" s="45">
        <v>1000</v>
      </c>
      <c r="G926" s="45">
        <v>1000</v>
      </c>
      <c r="H926" s="45">
        <v>1000</v>
      </c>
      <c r="I926" s="53">
        <v>1200</v>
      </c>
      <c r="J926" s="53">
        <v>1100</v>
      </c>
      <c r="K926" s="45">
        <v>1000</v>
      </c>
      <c r="L926" s="45"/>
      <c r="M926" s="45"/>
      <c r="N926" s="30"/>
      <c r="O926" s="30"/>
      <c r="P926" s="29"/>
      <c r="Q926" s="29"/>
      <c r="R926" s="29"/>
    </row>
    <row r="927" spans="1:18" ht="15.75">
      <c r="A927" s="28" t="s">
        <v>462</v>
      </c>
      <c r="B927" s="30">
        <v>2010</v>
      </c>
      <c r="C927" s="30" t="s">
        <v>1539</v>
      </c>
      <c r="D927" s="28" t="s">
        <v>1497</v>
      </c>
      <c r="E927" s="30" t="s">
        <v>2132</v>
      </c>
      <c r="F927" s="45">
        <v>100</v>
      </c>
      <c r="G927" s="45">
        <v>100</v>
      </c>
      <c r="H927" s="45">
        <v>100</v>
      </c>
      <c r="I927">
        <v>200</v>
      </c>
      <c r="J927">
        <v>100</v>
      </c>
      <c r="K927" s="45">
        <v>100</v>
      </c>
      <c r="L927" s="45"/>
      <c r="M927" s="45"/>
      <c r="N927" s="30"/>
      <c r="O927" s="30"/>
      <c r="P927" s="29"/>
      <c r="Q927" s="29"/>
      <c r="R927" s="29"/>
    </row>
    <row r="928" spans="1:18" ht="15.75">
      <c r="A928" s="28" t="s">
        <v>463</v>
      </c>
      <c r="B928" s="30">
        <v>2010</v>
      </c>
      <c r="C928" s="30" t="s">
        <v>1539</v>
      </c>
      <c r="D928" s="28" t="s">
        <v>1497</v>
      </c>
      <c r="E928" s="10" t="s">
        <v>2133</v>
      </c>
      <c r="F928" s="29">
        <v>0</v>
      </c>
      <c r="G928" s="29">
        <v>0</v>
      </c>
      <c r="H928" s="29">
        <v>0</v>
      </c>
      <c r="I928">
        <v>100</v>
      </c>
      <c r="J928">
        <v>100</v>
      </c>
      <c r="K928" s="45">
        <v>0</v>
      </c>
      <c r="L928" s="45"/>
      <c r="M928" s="45"/>
      <c r="N928" s="30"/>
      <c r="O928" s="30"/>
      <c r="P928" s="29"/>
      <c r="Q928" s="29"/>
      <c r="R928" s="29"/>
    </row>
    <row r="929" spans="1:18" ht="15.75">
      <c r="A929" s="28" t="s">
        <v>464</v>
      </c>
      <c r="B929" s="30">
        <v>2010</v>
      </c>
      <c r="C929" s="30" t="s">
        <v>1539</v>
      </c>
      <c r="D929" s="28" t="s">
        <v>1497</v>
      </c>
      <c r="E929" s="30" t="s">
        <v>2134</v>
      </c>
      <c r="F929" s="45">
        <v>900</v>
      </c>
      <c r="G929" s="45">
        <v>900</v>
      </c>
      <c r="H929" s="45">
        <v>900</v>
      </c>
      <c r="I929">
        <v>900</v>
      </c>
      <c r="J929">
        <v>900</v>
      </c>
      <c r="K929" s="45">
        <v>900</v>
      </c>
      <c r="L929" s="45"/>
      <c r="M929" s="45"/>
      <c r="N929" s="30"/>
      <c r="O929" s="30"/>
      <c r="P929" s="29"/>
      <c r="Q929" s="29"/>
      <c r="R929" s="29"/>
    </row>
    <row r="930" spans="1:18" ht="12.75">
      <c r="A930" s="28" t="s">
        <v>183</v>
      </c>
      <c r="B930" s="30">
        <v>2010</v>
      </c>
      <c r="C930" s="30" t="s">
        <v>1540</v>
      </c>
      <c r="D930" s="28" t="s">
        <v>2026</v>
      </c>
      <c r="E930" s="10" t="s">
        <v>1491</v>
      </c>
      <c r="F930" s="45">
        <v>5900</v>
      </c>
      <c r="G930" s="45">
        <v>5800</v>
      </c>
      <c r="H930" s="45">
        <v>5800</v>
      </c>
      <c r="I930" s="52">
        <v>5900</v>
      </c>
      <c r="J930" s="52">
        <v>5900</v>
      </c>
      <c r="K930" s="45">
        <v>5900</v>
      </c>
      <c r="L930" s="45"/>
      <c r="M930" s="45"/>
      <c r="N930" s="30"/>
      <c r="O930" s="30"/>
      <c r="P930" s="29"/>
      <c r="Q930" s="29"/>
      <c r="R930" s="29"/>
    </row>
    <row r="931" spans="1:18" ht="12.75">
      <c r="A931" s="28" t="s">
        <v>184</v>
      </c>
      <c r="B931" s="30">
        <v>2010</v>
      </c>
      <c r="C931" s="30" t="s">
        <v>1540</v>
      </c>
      <c r="D931" s="28" t="s">
        <v>2026</v>
      </c>
      <c r="E931" s="30" t="s">
        <v>1495</v>
      </c>
      <c r="F931" s="45">
        <v>4700</v>
      </c>
      <c r="G931" s="45">
        <v>4600</v>
      </c>
      <c r="H931" s="45">
        <v>4600</v>
      </c>
      <c r="I931" s="52">
        <v>4700</v>
      </c>
      <c r="J931" s="52">
        <v>4700</v>
      </c>
      <c r="K931" s="45">
        <v>4700</v>
      </c>
      <c r="L931" s="45"/>
      <c r="M931" s="45"/>
      <c r="N931" s="30"/>
      <c r="O931" s="30"/>
      <c r="P931" s="29"/>
      <c r="Q931" s="29"/>
      <c r="R931" s="29"/>
    </row>
    <row r="932" spans="1:18" ht="12.75">
      <c r="A932" s="28" t="s">
        <v>185</v>
      </c>
      <c r="B932" s="30">
        <v>2010</v>
      </c>
      <c r="C932" s="30" t="s">
        <v>1540</v>
      </c>
      <c r="D932" s="28" t="s">
        <v>2026</v>
      </c>
      <c r="E932" s="30" t="s">
        <v>1498</v>
      </c>
      <c r="F932" s="45">
        <v>1700</v>
      </c>
      <c r="G932" s="45">
        <v>1600</v>
      </c>
      <c r="H932" s="45">
        <v>1600</v>
      </c>
      <c r="I932" s="52">
        <v>1700</v>
      </c>
      <c r="J932" s="52">
        <v>1700</v>
      </c>
      <c r="K932" s="29">
        <v>1700</v>
      </c>
      <c r="L932" s="29"/>
      <c r="M932" s="29"/>
      <c r="N932" s="29"/>
      <c r="O932" s="29"/>
      <c r="P932" s="29"/>
      <c r="Q932" s="29"/>
      <c r="R932" s="29"/>
    </row>
    <row r="933" spans="1:18" ht="12.75">
      <c r="A933" s="28" t="s">
        <v>465</v>
      </c>
      <c r="B933" s="30">
        <v>2010</v>
      </c>
      <c r="C933" s="30" t="s">
        <v>1540</v>
      </c>
      <c r="D933" s="28" t="s">
        <v>2026</v>
      </c>
      <c r="E933" s="30" t="s">
        <v>2127</v>
      </c>
      <c r="F933" s="45">
        <v>4200</v>
      </c>
      <c r="G933" s="45">
        <v>4200</v>
      </c>
      <c r="H933" s="45">
        <v>4200</v>
      </c>
      <c r="I933" s="52">
        <v>4200</v>
      </c>
      <c r="J933" s="52">
        <v>4200</v>
      </c>
      <c r="K933" s="45">
        <v>4200</v>
      </c>
      <c r="L933" s="45"/>
      <c r="M933" s="45"/>
      <c r="N933" s="30"/>
      <c r="O933" s="30"/>
      <c r="P933" s="29"/>
      <c r="Q933" s="29"/>
      <c r="R933" s="29"/>
    </row>
    <row r="934" spans="1:18" ht="15.75">
      <c r="A934" s="28" t="s">
        <v>466</v>
      </c>
      <c r="B934" s="30">
        <v>2010</v>
      </c>
      <c r="C934" s="30" t="s">
        <v>1540</v>
      </c>
      <c r="D934" s="28" t="s">
        <v>2026</v>
      </c>
      <c r="E934" s="30" t="s">
        <v>2128</v>
      </c>
      <c r="F934" s="45">
        <v>200</v>
      </c>
      <c r="G934" s="45">
        <v>200</v>
      </c>
      <c r="H934" s="45">
        <v>200</v>
      </c>
      <c r="I934">
        <v>200</v>
      </c>
      <c r="J934">
        <v>200</v>
      </c>
      <c r="K934" s="45">
        <v>200</v>
      </c>
      <c r="L934" s="45"/>
      <c r="M934" s="45"/>
      <c r="N934" s="30"/>
      <c r="O934" s="30"/>
      <c r="P934" s="29"/>
      <c r="Q934" s="29"/>
      <c r="R934" s="29"/>
    </row>
    <row r="935" spans="1:18" ht="15.75">
      <c r="A935" s="28" t="s">
        <v>186</v>
      </c>
      <c r="B935" s="28">
        <v>2010</v>
      </c>
      <c r="C935" s="28" t="s">
        <v>1540</v>
      </c>
      <c r="D935" s="28" t="s">
        <v>2026</v>
      </c>
      <c r="E935" s="30" t="s">
        <v>1502</v>
      </c>
      <c r="F935" s="45">
        <v>1500</v>
      </c>
      <c r="G935" s="45">
        <v>1400</v>
      </c>
      <c r="H935" s="45">
        <v>1400</v>
      </c>
      <c r="I935">
        <v>1500</v>
      </c>
      <c r="J935">
        <v>1500</v>
      </c>
      <c r="K935" s="45">
        <v>1500</v>
      </c>
      <c r="L935" s="45"/>
      <c r="M935" s="45"/>
      <c r="N935" s="30"/>
      <c r="O935" s="30"/>
      <c r="P935" s="29"/>
      <c r="Q935" s="29"/>
      <c r="R935" s="29"/>
    </row>
    <row r="936" spans="1:18" ht="15.75">
      <c r="A936" s="28" t="s">
        <v>187</v>
      </c>
      <c r="B936" s="30">
        <v>2010</v>
      </c>
      <c r="C936" s="30" t="s">
        <v>1540</v>
      </c>
      <c r="D936" s="28" t="s">
        <v>2026</v>
      </c>
      <c r="E936" s="30" t="s">
        <v>1505</v>
      </c>
      <c r="F936" s="45">
        <v>1100</v>
      </c>
      <c r="G936" s="45">
        <v>1100</v>
      </c>
      <c r="H936" s="45">
        <v>1100</v>
      </c>
      <c r="I936">
        <v>1100</v>
      </c>
      <c r="J936">
        <v>1100</v>
      </c>
      <c r="K936" s="45">
        <v>1100</v>
      </c>
      <c r="L936" s="45"/>
      <c r="M936" s="45"/>
      <c r="N936" s="30"/>
      <c r="O936" s="30"/>
      <c r="P936" s="29"/>
      <c r="Q936" s="29"/>
      <c r="R936" s="29"/>
    </row>
    <row r="937" spans="1:18" ht="15.75">
      <c r="A937" s="28" t="s">
        <v>467</v>
      </c>
      <c r="B937" s="30">
        <v>2010</v>
      </c>
      <c r="C937" s="30" t="s">
        <v>1540</v>
      </c>
      <c r="D937" s="28" t="s">
        <v>2026</v>
      </c>
      <c r="E937" s="30" t="s">
        <v>2129</v>
      </c>
      <c r="F937" s="45">
        <v>100</v>
      </c>
      <c r="G937" s="45">
        <v>100</v>
      </c>
      <c r="H937" s="45">
        <v>100</v>
      </c>
      <c r="I937">
        <v>100</v>
      </c>
      <c r="J937">
        <v>100</v>
      </c>
      <c r="K937" s="45">
        <v>100</v>
      </c>
      <c r="L937" s="45"/>
      <c r="M937" s="45"/>
      <c r="N937" s="30"/>
      <c r="O937" s="30"/>
      <c r="P937" s="29"/>
      <c r="Q937" s="29"/>
      <c r="R937" s="29"/>
    </row>
    <row r="938" spans="1:18" ht="15.75">
      <c r="A938" s="28" t="s">
        <v>188</v>
      </c>
      <c r="B938" s="30">
        <v>2010</v>
      </c>
      <c r="C938" s="30" t="s">
        <v>1540</v>
      </c>
      <c r="D938" s="28" t="s">
        <v>2026</v>
      </c>
      <c r="E938" s="30" t="s">
        <v>1510</v>
      </c>
      <c r="F938" s="45">
        <v>200</v>
      </c>
      <c r="G938" s="45">
        <v>200</v>
      </c>
      <c r="H938" s="45">
        <v>200</v>
      </c>
      <c r="I938">
        <v>200</v>
      </c>
      <c r="J938">
        <v>200</v>
      </c>
      <c r="K938" s="45">
        <v>200</v>
      </c>
      <c r="L938" s="45"/>
      <c r="M938" s="45"/>
      <c r="N938" s="30"/>
      <c r="O938" s="30"/>
      <c r="P938" s="29"/>
      <c r="Q938" s="29"/>
      <c r="R938" s="29"/>
    </row>
    <row r="939" spans="1:18" ht="15.75">
      <c r="A939" s="28" t="s">
        <v>468</v>
      </c>
      <c r="B939" s="30">
        <v>2010</v>
      </c>
      <c r="C939" s="30" t="s">
        <v>1540</v>
      </c>
      <c r="D939" s="28" t="s">
        <v>2026</v>
      </c>
      <c r="E939" s="30" t="s">
        <v>2130</v>
      </c>
      <c r="F939" s="45">
        <v>900</v>
      </c>
      <c r="G939" s="45">
        <v>900</v>
      </c>
      <c r="H939" s="45">
        <v>900</v>
      </c>
      <c r="I939">
        <v>900</v>
      </c>
      <c r="J939">
        <v>900</v>
      </c>
      <c r="K939" s="45">
        <v>900</v>
      </c>
      <c r="L939" s="45"/>
      <c r="M939" s="45"/>
      <c r="N939" s="30"/>
      <c r="O939" s="30"/>
      <c r="P939" s="29"/>
      <c r="Q939" s="29"/>
      <c r="R939" s="29"/>
    </row>
    <row r="940" spans="1:18" ht="15.75">
      <c r="A940" s="28" t="s">
        <v>189</v>
      </c>
      <c r="B940" s="30">
        <v>2010</v>
      </c>
      <c r="C940" s="30" t="s">
        <v>1540</v>
      </c>
      <c r="D940" s="28" t="s">
        <v>2026</v>
      </c>
      <c r="E940" s="30" t="s">
        <v>1514</v>
      </c>
      <c r="F940" s="45">
        <v>300</v>
      </c>
      <c r="G940" s="45">
        <v>300</v>
      </c>
      <c r="H940" s="45">
        <v>300</v>
      </c>
      <c r="I940">
        <v>300</v>
      </c>
      <c r="J940">
        <v>300</v>
      </c>
      <c r="K940" s="45">
        <v>300</v>
      </c>
      <c r="L940" s="45"/>
      <c r="M940" s="45"/>
      <c r="N940" s="30"/>
      <c r="O940" s="30"/>
      <c r="P940" s="29"/>
      <c r="Q940" s="29"/>
      <c r="R940" s="29"/>
    </row>
    <row r="941" spans="1:18" ht="15.75">
      <c r="A941" s="28" t="s">
        <v>469</v>
      </c>
      <c r="B941" s="30">
        <v>2010</v>
      </c>
      <c r="C941" s="30" t="s">
        <v>1540</v>
      </c>
      <c r="D941" s="28" t="s">
        <v>2026</v>
      </c>
      <c r="E941" s="30" t="s">
        <v>2131</v>
      </c>
      <c r="F941" s="45">
        <v>400</v>
      </c>
      <c r="G941" s="45">
        <v>400</v>
      </c>
      <c r="H941" s="45">
        <v>400</v>
      </c>
      <c r="I941">
        <v>400</v>
      </c>
      <c r="J941">
        <v>400</v>
      </c>
      <c r="K941" s="45">
        <v>400</v>
      </c>
      <c r="L941" s="45"/>
      <c r="M941" s="45"/>
      <c r="N941" s="30"/>
      <c r="O941" s="30"/>
      <c r="P941" s="29"/>
      <c r="Q941" s="29"/>
      <c r="R941" s="29"/>
    </row>
    <row r="942" spans="1:18" ht="15.75">
      <c r="A942" s="28" t="s">
        <v>190</v>
      </c>
      <c r="B942" s="30">
        <v>2010</v>
      </c>
      <c r="C942" s="30" t="s">
        <v>1540</v>
      </c>
      <c r="D942" s="28" t="s">
        <v>2026</v>
      </c>
      <c r="E942" s="30" t="s">
        <v>1516</v>
      </c>
      <c r="F942" s="45">
        <v>1200</v>
      </c>
      <c r="G942" s="45">
        <v>1200</v>
      </c>
      <c r="H942" s="45">
        <v>1200</v>
      </c>
      <c r="I942" s="53">
        <v>1200</v>
      </c>
      <c r="J942" s="53">
        <v>1200</v>
      </c>
      <c r="K942" s="45">
        <v>1200</v>
      </c>
      <c r="L942" s="45"/>
      <c r="M942" s="45"/>
      <c r="N942" s="30"/>
      <c r="O942" s="30"/>
      <c r="P942" s="29"/>
      <c r="Q942" s="29"/>
      <c r="R942" s="29"/>
    </row>
    <row r="943" spans="1:18" ht="15.75">
      <c r="A943" s="28" t="s">
        <v>470</v>
      </c>
      <c r="B943" s="30">
        <v>2010</v>
      </c>
      <c r="C943" s="30" t="s">
        <v>1540</v>
      </c>
      <c r="D943" s="28" t="s">
        <v>2026</v>
      </c>
      <c r="E943" s="30" t="s">
        <v>2132</v>
      </c>
      <c r="F943" s="45">
        <v>100</v>
      </c>
      <c r="G943" s="45">
        <v>100</v>
      </c>
      <c r="H943" s="45">
        <v>100</v>
      </c>
      <c r="I943">
        <v>100</v>
      </c>
      <c r="J943">
        <v>100</v>
      </c>
      <c r="K943" s="45">
        <v>100</v>
      </c>
      <c r="L943" s="45"/>
      <c r="M943" s="45"/>
      <c r="N943" s="30"/>
      <c r="O943" s="30"/>
      <c r="P943" s="29"/>
      <c r="Q943" s="29"/>
      <c r="R943" s="29"/>
    </row>
    <row r="944" spans="1:18" ht="15.75">
      <c r="A944" s="28" t="s">
        <v>471</v>
      </c>
      <c r="B944" s="30">
        <v>2010</v>
      </c>
      <c r="C944" s="30" t="s">
        <v>1540</v>
      </c>
      <c r="D944" s="28" t="s">
        <v>2026</v>
      </c>
      <c r="E944" s="10" t="s">
        <v>2133</v>
      </c>
      <c r="F944" s="29">
        <v>100</v>
      </c>
      <c r="G944" s="29">
        <v>100</v>
      </c>
      <c r="H944" s="29">
        <v>100</v>
      </c>
      <c r="I944">
        <v>100</v>
      </c>
      <c r="J944">
        <v>100</v>
      </c>
      <c r="K944" s="45">
        <v>100</v>
      </c>
      <c r="L944" s="45"/>
      <c r="M944" s="45"/>
      <c r="N944" s="30"/>
      <c r="O944" s="30"/>
      <c r="P944" s="29"/>
      <c r="Q944" s="29"/>
      <c r="R944" s="29"/>
    </row>
    <row r="945" spans="1:18" ht="15.75">
      <c r="A945" s="28" t="s">
        <v>472</v>
      </c>
      <c r="B945" s="30">
        <v>2010</v>
      </c>
      <c r="C945" s="30" t="s">
        <v>1540</v>
      </c>
      <c r="D945" s="28" t="s">
        <v>2026</v>
      </c>
      <c r="E945" s="30" t="s">
        <v>2134</v>
      </c>
      <c r="F945" s="45">
        <v>1000</v>
      </c>
      <c r="G945" s="45">
        <v>1000</v>
      </c>
      <c r="H945" s="45">
        <v>1000</v>
      </c>
      <c r="I945">
        <v>1000</v>
      </c>
      <c r="J945">
        <v>1000</v>
      </c>
      <c r="K945" s="45">
        <v>1000</v>
      </c>
      <c r="L945" s="45"/>
      <c r="M945" s="45"/>
      <c r="N945" s="30"/>
      <c r="O945" s="30"/>
      <c r="P945" s="29"/>
      <c r="Q945" s="29"/>
      <c r="R945" s="29"/>
    </row>
    <row r="946" spans="1:18" ht="12.75">
      <c r="A946" s="28" t="s">
        <v>191</v>
      </c>
      <c r="B946" s="30">
        <v>2010</v>
      </c>
      <c r="C946" s="30" t="s">
        <v>1541</v>
      </c>
      <c r="D946" s="28" t="s">
        <v>1497</v>
      </c>
      <c r="E946" s="10" t="s">
        <v>1491</v>
      </c>
      <c r="F946" s="45">
        <v>4500</v>
      </c>
      <c r="G946" s="45">
        <v>4500</v>
      </c>
      <c r="H946" s="45">
        <v>4500</v>
      </c>
      <c r="I946" s="52">
        <v>4700</v>
      </c>
      <c r="J946" s="52">
        <v>4800</v>
      </c>
      <c r="K946" s="45">
        <v>4800</v>
      </c>
      <c r="L946" s="45"/>
      <c r="M946" s="45"/>
      <c r="N946" s="30"/>
      <c r="O946" s="30"/>
      <c r="P946" s="29"/>
      <c r="Q946" s="29"/>
      <c r="R946" s="29"/>
    </row>
    <row r="947" spans="1:18" ht="12.75">
      <c r="A947" s="28" t="s">
        <v>192</v>
      </c>
      <c r="B947" s="30">
        <v>2010</v>
      </c>
      <c r="C947" s="30" t="s">
        <v>1541</v>
      </c>
      <c r="D947" s="28" t="s">
        <v>1497</v>
      </c>
      <c r="E947" s="30" t="s">
        <v>1495</v>
      </c>
      <c r="F947" s="45">
        <v>3400</v>
      </c>
      <c r="G947" s="45">
        <v>3400</v>
      </c>
      <c r="H947" s="45">
        <v>3400</v>
      </c>
      <c r="I947" s="52">
        <v>3600</v>
      </c>
      <c r="J947" s="52">
        <v>3600</v>
      </c>
      <c r="K947" s="45">
        <v>3700</v>
      </c>
      <c r="L947" s="45"/>
      <c r="M947" s="45"/>
      <c r="N947" s="30"/>
      <c r="O947" s="30"/>
      <c r="P947" s="29"/>
      <c r="Q947" s="29"/>
      <c r="R947" s="29"/>
    </row>
    <row r="948" spans="1:18" ht="12.75">
      <c r="A948" s="28" t="s">
        <v>193</v>
      </c>
      <c r="B948" s="30">
        <v>2010</v>
      </c>
      <c r="C948" s="30" t="s">
        <v>1541</v>
      </c>
      <c r="D948" s="28" t="s">
        <v>1497</v>
      </c>
      <c r="E948" s="30" t="s">
        <v>1498</v>
      </c>
      <c r="F948" s="45">
        <v>1300</v>
      </c>
      <c r="G948" s="45">
        <v>1200</v>
      </c>
      <c r="H948" s="45">
        <v>1200</v>
      </c>
      <c r="I948" s="52">
        <v>1300</v>
      </c>
      <c r="J948" s="52">
        <v>1300</v>
      </c>
      <c r="K948" s="29">
        <v>1300</v>
      </c>
      <c r="L948" s="29"/>
      <c r="M948" s="29"/>
      <c r="N948" s="29"/>
      <c r="O948" s="29"/>
      <c r="P948" s="29"/>
      <c r="Q948" s="29"/>
      <c r="R948" s="29"/>
    </row>
    <row r="949" spans="1:18" ht="12.75">
      <c r="A949" s="28" t="s">
        <v>473</v>
      </c>
      <c r="B949" s="30">
        <v>2010</v>
      </c>
      <c r="C949" s="30" t="s">
        <v>1541</v>
      </c>
      <c r="D949" s="28" t="s">
        <v>1497</v>
      </c>
      <c r="E949" s="30" t="s">
        <v>2127</v>
      </c>
      <c r="F949" s="45">
        <v>3200</v>
      </c>
      <c r="G949" s="45">
        <v>3300</v>
      </c>
      <c r="H949" s="45">
        <v>3300</v>
      </c>
      <c r="I949" s="52">
        <v>3400</v>
      </c>
      <c r="J949" s="52">
        <v>3500</v>
      </c>
      <c r="K949" s="45">
        <v>3500</v>
      </c>
      <c r="L949" s="45"/>
      <c r="M949" s="45"/>
      <c r="N949" s="30"/>
      <c r="O949" s="30"/>
      <c r="P949" s="29"/>
      <c r="Q949" s="29"/>
      <c r="R949" s="29"/>
    </row>
    <row r="950" spans="1:18" ht="15.75">
      <c r="A950" s="28" t="s">
        <v>474</v>
      </c>
      <c r="B950" s="30">
        <v>2010</v>
      </c>
      <c r="C950" s="30" t="s">
        <v>1541</v>
      </c>
      <c r="D950" s="28" t="s">
        <v>1497</v>
      </c>
      <c r="E950" s="30" t="s">
        <v>2128</v>
      </c>
      <c r="F950" s="45">
        <v>100</v>
      </c>
      <c r="G950" s="45">
        <v>100</v>
      </c>
      <c r="H950" s="45">
        <v>100</v>
      </c>
      <c r="I950">
        <v>100</v>
      </c>
      <c r="J950">
        <v>100</v>
      </c>
      <c r="K950" s="45">
        <v>100</v>
      </c>
      <c r="L950" s="45"/>
      <c r="M950" s="45"/>
      <c r="N950" s="30"/>
      <c r="O950" s="30"/>
      <c r="P950" s="29"/>
      <c r="Q950" s="29"/>
      <c r="R950" s="29"/>
    </row>
    <row r="951" spans="1:18" ht="15.75">
      <c r="A951" s="28" t="s">
        <v>194</v>
      </c>
      <c r="B951" s="28">
        <v>2010</v>
      </c>
      <c r="C951" s="28" t="s">
        <v>1541</v>
      </c>
      <c r="D951" s="28" t="s">
        <v>1497</v>
      </c>
      <c r="E951" s="30" t="s">
        <v>1502</v>
      </c>
      <c r="F951" s="45">
        <v>1200</v>
      </c>
      <c r="G951" s="45">
        <v>1100</v>
      </c>
      <c r="H951" s="45">
        <v>1100</v>
      </c>
      <c r="I951">
        <v>1200</v>
      </c>
      <c r="J951">
        <v>1200</v>
      </c>
      <c r="K951" s="45">
        <v>1200</v>
      </c>
      <c r="L951" s="45"/>
      <c r="M951" s="45"/>
      <c r="N951" s="30"/>
      <c r="O951" s="30"/>
      <c r="P951" s="29"/>
      <c r="Q951" s="29"/>
      <c r="R951" s="29"/>
    </row>
    <row r="952" spans="1:18" ht="15.75">
      <c r="A952" s="28" t="s">
        <v>195</v>
      </c>
      <c r="B952" s="30">
        <v>2010</v>
      </c>
      <c r="C952" s="30" t="s">
        <v>1541</v>
      </c>
      <c r="D952" s="28" t="s">
        <v>1497</v>
      </c>
      <c r="E952" s="30" t="s">
        <v>1505</v>
      </c>
      <c r="F952" s="45">
        <v>700</v>
      </c>
      <c r="G952" s="45">
        <v>700</v>
      </c>
      <c r="H952" s="45">
        <v>700</v>
      </c>
      <c r="I952">
        <v>700</v>
      </c>
      <c r="J952">
        <v>700</v>
      </c>
      <c r="K952" s="45">
        <v>700</v>
      </c>
      <c r="L952" s="45"/>
      <c r="M952" s="45"/>
      <c r="N952" s="30"/>
      <c r="O952" s="30"/>
      <c r="P952" s="29"/>
      <c r="Q952" s="29"/>
      <c r="R952" s="29"/>
    </row>
    <row r="953" spans="1:18" ht="15.75">
      <c r="A953" s="28" t="s">
        <v>475</v>
      </c>
      <c r="B953" s="30">
        <v>2010</v>
      </c>
      <c r="C953" s="30" t="s">
        <v>1541</v>
      </c>
      <c r="D953" s="28" t="s">
        <v>1497</v>
      </c>
      <c r="E953" s="30" t="s">
        <v>2129</v>
      </c>
      <c r="F953" s="45">
        <v>100</v>
      </c>
      <c r="G953" s="45">
        <v>100</v>
      </c>
      <c r="H953" s="45">
        <v>100</v>
      </c>
      <c r="I953">
        <v>100</v>
      </c>
      <c r="J953">
        <v>100</v>
      </c>
      <c r="K953" s="45">
        <v>200</v>
      </c>
      <c r="L953" s="45"/>
      <c r="M953" s="45"/>
      <c r="N953" s="30"/>
      <c r="O953" s="30"/>
      <c r="P953" s="29"/>
      <c r="Q953" s="29"/>
      <c r="R953" s="29"/>
    </row>
    <row r="954" spans="1:18" ht="15.75">
      <c r="A954" s="28" t="s">
        <v>196</v>
      </c>
      <c r="B954" s="30">
        <v>2010</v>
      </c>
      <c r="C954" s="30" t="s">
        <v>1541</v>
      </c>
      <c r="D954" s="28" t="s">
        <v>1497</v>
      </c>
      <c r="E954" s="30" t="s">
        <v>1510</v>
      </c>
      <c r="F954" s="45">
        <v>100</v>
      </c>
      <c r="G954" s="45">
        <v>100</v>
      </c>
      <c r="H954" s="45">
        <v>100</v>
      </c>
      <c r="I954">
        <v>100</v>
      </c>
      <c r="J954">
        <v>100</v>
      </c>
      <c r="K954" s="45">
        <v>100</v>
      </c>
      <c r="L954" s="45"/>
      <c r="M954" s="45"/>
      <c r="N954" s="30"/>
      <c r="O954" s="30"/>
      <c r="P954" s="29"/>
      <c r="Q954" s="29"/>
      <c r="R954" s="29"/>
    </row>
    <row r="955" spans="1:18" ht="15.75">
      <c r="A955" s="28" t="s">
        <v>476</v>
      </c>
      <c r="B955" s="30">
        <v>2010</v>
      </c>
      <c r="C955" s="30" t="s">
        <v>1541</v>
      </c>
      <c r="D955" s="28" t="s">
        <v>1497</v>
      </c>
      <c r="E955" s="30" t="s">
        <v>2130</v>
      </c>
      <c r="F955" s="45">
        <v>400</v>
      </c>
      <c r="G955" s="45">
        <v>400</v>
      </c>
      <c r="H955" s="45">
        <v>400</v>
      </c>
      <c r="I955">
        <v>400</v>
      </c>
      <c r="J955">
        <v>400</v>
      </c>
      <c r="K955" s="45">
        <v>400</v>
      </c>
      <c r="L955" s="45"/>
      <c r="M955" s="45"/>
      <c r="N955" s="30"/>
      <c r="O955" s="30"/>
      <c r="P955" s="29"/>
      <c r="Q955" s="29"/>
      <c r="R955" s="29"/>
    </row>
    <row r="956" spans="1:18" ht="15.75">
      <c r="A956" s="28" t="s">
        <v>197</v>
      </c>
      <c r="B956" s="30">
        <v>2010</v>
      </c>
      <c r="C956" s="30" t="s">
        <v>1541</v>
      </c>
      <c r="D956" s="28" t="s">
        <v>1497</v>
      </c>
      <c r="E956" s="30" t="s">
        <v>1514</v>
      </c>
      <c r="F956" s="45">
        <v>200</v>
      </c>
      <c r="G956" s="45">
        <v>300</v>
      </c>
      <c r="H956" s="45">
        <v>300</v>
      </c>
      <c r="I956">
        <v>300</v>
      </c>
      <c r="J956">
        <v>300</v>
      </c>
      <c r="K956" s="45">
        <v>300</v>
      </c>
      <c r="L956" s="45"/>
      <c r="M956" s="45"/>
      <c r="N956" s="30"/>
      <c r="O956" s="30"/>
      <c r="P956" s="29"/>
      <c r="Q956" s="29"/>
      <c r="R956" s="29"/>
    </row>
    <row r="957" spans="1:18" ht="15.75">
      <c r="A957" s="28" t="s">
        <v>477</v>
      </c>
      <c r="B957" s="30">
        <v>2010</v>
      </c>
      <c r="C957" s="30" t="s">
        <v>1541</v>
      </c>
      <c r="D957" s="28" t="s">
        <v>1497</v>
      </c>
      <c r="E957" s="30" t="s">
        <v>2131</v>
      </c>
      <c r="F957" s="45">
        <v>600</v>
      </c>
      <c r="G957" s="45">
        <v>600</v>
      </c>
      <c r="H957" s="45">
        <v>600</v>
      </c>
      <c r="I957">
        <v>700</v>
      </c>
      <c r="J957">
        <v>700</v>
      </c>
      <c r="K957" s="45">
        <v>700</v>
      </c>
      <c r="L957" s="45"/>
      <c r="M957" s="45"/>
      <c r="N957" s="30"/>
      <c r="O957" s="30"/>
      <c r="P957" s="29"/>
      <c r="Q957" s="29"/>
      <c r="R957" s="29"/>
    </row>
    <row r="958" spans="1:18" ht="15.75">
      <c r="A958" s="28" t="s">
        <v>198</v>
      </c>
      <c r="B958" s="30">
        <v>2010</v>
      </c>
      <c r="C958" s="30" t="s">
        <v>1541</v>
      </c>
      <c r="D958" s="28" t="s">
        <v>1497</v>
      </c>
      <c r="E958" s="30" t="s">
        <v>1516</v>
      </c>
      <c r="F958" s="45">
        <v>1100</v>
      </c>
      <c r="G958" s="45">
        <v>1100</v>
      </c>
      <c r="H958" s="45">
        <v>1100</v>
      </c>
      <c r="I958" s="53">
        <v>1100</v>
      </c>
      <c r="J958" s="53">
        <v>1200</v>
      </c>
      <c r="K958" s="45">
        <v>1100</v>
      </c>
      <c r="L958" s="45"/>
      <c r="M958" s="45"/>
      <c r="N958" s="30"/>
      <c r="O958" s="30"/>
      <c r="P958" s="29"/>
      <c r="Q958" s="29"/>
      <c r="R958" s="29"/>
    </row>
    <row r="959" spans="1:18" ht="15.75">
      <c r="A959" s="28" t="s">
        <v>478</v>
      </c>
      <c r="B959" s="30">
        <v>2010</v>
      </c>
      <c r="C959" s="30" t="s">
        <v>1541</v>
      </c>
      <c r="D959" s="28" t="s">
        <v>1497</v>
      </c>
      <c r="E959" s="30" t="s">
        <v>2132</v>
      </c>
      <c r="F959" s="45">
        <v>100</v>
      </c>
      <c r="G959" s="45">
        <v>100</v>
      </c>
      <c r="H959" s="45">
        <v>100</v>
      </c>
      <c r="I959">
        <v>100</v>
      </c>
      <c r="J959">
        <v>100</v>
      </c>
      <c r="K959" s="45">
        <v>100</v>
      </c>
      <c r="L959" s="45"/>
      <c r="M959" s="45"/>
      <c r="N959" s="30"/>
      <c r="O959" s="30"/>
      <c r="P959" s="29"/>
      <c r="Q959" s="29"/>
      <c r="R959" s="29"/>
    </row>
    <row r="960" spans="1:18" ht="15.75">
      <c r="A960" s="28" t="s">
        <v>479</v>
      </c>
      <c r="B960" s="30">
        <v>2010</v>
      </c>
      <c r="C960" s="30" t="s">
        <v>1541</v>
      </c>
      <c r="D960" s="28" t="s">
        <v>1497</v>
      </c>
      <c r="E960" s="10" t="s">
        <v>2133</v>
      </c>
      <c r="F960" s="29">
        <v>0</v>
      </c>
      <c r="G960" s="29">
        <v>0</v>
      </c>
      <c r="H960" s="29">
        <v>0</v>
      </c>
      <c r="I960">
        <v>0</v>
      </c>
      <c r="J960">
        <v>0</v>
      </c>
      <c r="K960" s="45">
        <v>0</v>
      </c>
      <c r="L960" s="45"/>
      <c r="M960" s="45"/>
      <c r="N960" s="30"/>
      <c r="O960" s="30"/>
      <c r="P960" s="29"/>
      <c r="Q960" s="29"/>
      <c r="R960" s="29"/>
    </row>
    <row r="961" spans="1:18" ht="15.75">
      <c r="A961" s="28" t="s">
        <v>480</v>
      </c>
      <c r="B961" s="30">
        <v>2010</v>
      </c>
      <c r="C961" s="30" t="s">
        <v>1541</v>
      </c>
      <c r="D961" s="28" t="s">
        <v>1497</v>
      </c>
      <c r="E961" s="30" t="s">
        <v>2134</v>
      </c>
      <c r="F961" s="45">
        <v>1000</v>
      </c>
      <c r="G961" s="45">
        <v>1000</v>
      </c>
      <c r="H961" s="45">
        <v>1000</v>
      </c>
      <c r="I961">
        <v>1000</v>
      </c>
      <c r="J961">
        <v>1100</v>
      </c>
      <c r="K961" s="45">
        <v>1000</v>
      </c>
      <c r="L961" s="45"/>
      <c r="M961" s="45"/>
      <c r="N961" s="30"/>
      <c r="O961" s="30"/>
      <c r="P961" s="29"/>
      <c r="Q961" s="29"/>
      <c r="R961" s="29"/>
    </row>
    <row r="962" spans="1:18" ht="12.75">
      <c r="A962" s="28" t="s">
        <v>199</v>
      </c>
      <c r="B962" s="30">
        <v>2010</v>
      </c>
      <c r="C962" s="30" t="s">
        <v>1545</v>
      </c>
      <c r="D962" s="28" t="s">
        <v>1500</v>
      </c>
      <c r="E962" s="10" t="s">
        <v>1491</v>
      </c>
      <c r="F962" s="45">
        <v>27900</v>
      </c>
      <c r="G962" s="45">
        <v>27900</v>
      </c>
      <c r="H962" s="45">
        <v>28300</v>
      </c>
      <c r="I962" s="52">
        <v>28800</v>
      </c>
      <c r="J962" s="52">
        <v>29300</v>
      </c>
      <c r="K962" s="45">
        <v>29600</v>
      </c>
      <c r="L962" s="45"/>
      <c r="M962" s="45"/>
      <c r="N962" s="30"/>
      <c r="O962" s="30"/>
      <c r="P962" s="29"/>
      <c r="Q962" s="29"/>
      <c r="R962" s="29"/>
    </row>
    <row r="963" spans="1:18" ht="12.75">
      <c r="A963" s="28" t="s">
        <v>200</v>
      </c>
      <c r="B963" s="30">
        <v>2010</v>
      </c>
      <c r="C963" s="30" t="s">
        <v>1545</v>
      </c>
      <c r="D963" s="28" t="s">
        <v>1500</v>
      </c>
      <c r="E963" s="30" t="s">
        <v>1495</v>
      </c>
      <c r="F963" s="45">
        <v>23400</v>
      </c>
      <c r="G963" s="45">
        <v>23300</v>
      </c>
      <c r="H963" s="45">
        <v>23700</v>
      </c>
      <c r="I963" s="52">
        <v>24200</v>
      </c>
      <c r="J963" s="52">
        <v>24600</v>
      </c>
      <c r="K963" s="45">
        <v>25000</v>
      </c>
      <c r="L963" s="45"/>
      <c r="M963" s="45"/>
      <c r="N963" s="30"/>
      <c r="O963" s="30"/>
      <c r="P963" s="29"/>
      <c r="Q963" s="29"/>
      <c r="R963" s="29"/>
    </row>
    <row r="964" spans="1:18" ht="12.75">
      <c r="A964" s="28" t="s">
        <v>201</v>
      </c>
      <c r="B964" s="30">
        <v>2010</v>
      </c>
      <c r="C964" s="30" t="s">
        <v>1545</v>
      </c>
      <c r="D964" s="28" t="s">
        <v>1500</v>
      </c>
      <c r="E964" s="30" t="s">
        <v>1498</v>
      </c>
      <c r="F964" s="45">
        <v>6100</v>
      </c>
      <c r="G964" s="45">
        <v>6100</v>
      </c>
      <c r="H964" s="45">
        <v>6200</v>
      </c>
      <c r="I964" s="52">
        <v>6500</v>
      </c>
      <c r="J964" s="52">
        <v>6600</v>
      </c>
      <c r="K964" s="29">
        <v>6800</v>
      </c>
      <c r="L964" s="29"/>
      <c r="M964" s="29"/>
      <c r="N964" s="29"/>
      <c r="O964" s="29"/>
      <c r="P964" s="29"/>
      <c r="Q964" s="29"/>
      <c r="R964" s="29"/>
    </row>
    <row r="965" spans="1:18" ht="12.75">
      <c r="A965" s="28" t="s">
        <v>481</v>
      </c>
      <c r="B965" s="30">
        <v>2010</v>
      </c>
      <c r="C965" s="30" t="s">
        <v>1545</v>
      </c>
      <c r="D965" s="28" t="s">
        <v>1500</v>
      </c>
      <c r="E965" s="30" t="s">
        <v>2127</v>
      </c>
      <c r="F965" s="45">
        <v>21800</v>
      </c>
      <c r="G965" s="45">
        <v>21800</v>
      </c>
      <c r="H965" s="45">
        <v>22100</v>
      </c>
      <c r="I965" s="52">
        <v>22300</v>
      </c>
      <c r="J965" s="52">
        <v>22700</v>
      </c>
      <c r="K965" s="45">
        <v>22800</v>
      </c>
      <c r="L965" s="45"/>
      <c r="M965" s="45"/>
      <c r="N965" s="30"/>
      <c r="O965" s="30"/>
      <c r="P965" s="29"/>
      <c r="Q965" s="29"/>
      <c r="R965" s="29"/>
    </row>
    <row r="966" spans="1:18" ht="15.75">
      <c r="A966" s="28" t="s">
        <v>482</v>
      </c>
      <c r="B966" s="30">
        <v>2010</v>
      </c>
      <c r="C966" s="30" t="s">
        <v>1545</v>
      </c>
      <c r="D966" s="28" t="s">
        <v>1500</v>
      </c>
      <c r="E966" s="30" t="s">
        <v>2128</v>
      </c>
      <c r="F966" s="45">
        <v>900</v>
      </c>
      <c r="G966" s="45">
        <v>800</v>
      </c>
      <c r="H966" s="45">
        <v>900</v>
      </c>
      <c r="I966">
        <v>1100</v>
      </c>
      <c r="J966">
        <v>1200</v>
      </c>
      <c r="K966" s="45">
        <v>1300</v>
      </c>
      <c r="L966" s="45"/>
      <c r="M966" s="45"/>
      <c r="N966" s="30"/>
      <c r="O966" s="30"/>
      <c r="P966" s="29"/>
      <c r="Q966" s="29"/>
      <c r="R966" s="29"/>
    </row>
    <row r="967" spans="1:18" ht="15.75">
      <c r="A967" s="28" t="s">
        <v>202</v>
      </c>
      <c r="B967" s="28">
        <v>2010</v>
      </c>
      <c r="C967" s="28" t="s">
        <v>1545</v>
      </c>
      <c r="D967" s="28" t="s">
        <v>1500</v>
      </c>
      <c r="E967" s="30" t="s">
        <v>1502</v>
      </c>
      <c r="F967" s="45">
        <v>5200</v>
      </c>
      <c r="G967" s="45">
        <v>5300</v>
      </c>
      <c r="H967" s="45">
        <v>5300</v>
      </c>
      <c r="I967">
        <v>5400</v>
      </c>
      <c r="J967">
        <v>5400</v>
      </c>
      <c r="K967" s="45">
        <v>5500</v>
      </c>
      <c r="L967" s="45"/>
      <c r="M967" s="45"/>
      <c r="N967" s="30"/>
      <c r="O967" s="30"/>
      <c r="P967" s="29"/>
      <c r="Q967" s="29"/>
      <c r="R967" s="29"/>
    </row>
    <row r="968" spans="1:18" ht="15.75">
      <c r="A968" s="28" t="s">
        <v>203</v>
      </c>
      <c r="B968" s="30">
        <v>2010</v>
      </c>
      <c r="C968" s="30" t="s">
        <v>1545</v>
      </c>
      <c r="D968" s="28" t="s">
        <v>1500</v>
      </c>
      <c r="E968" s="30" t="s">
        <v>1505</v>
      </c>
      <c r="F968" s="45">
        <v>4500</v>
      </c>
      <c r="G968" s="45">
        <v>4400</v>
      </c>
      <c r="H968" s="45">
        <v>4500</v>
      </c>
      <c r="I968">
        <v>4500</v>
      </c>
      <c r="J968">
        <v>4600</v>
      </c>
      <c r="K968" s="45">
        <v>4700</v>
      </c>
      <c r="L968" s="45"/>
      <c r="M968" s="45"/>
      <c r="N968" s="30"/>
      <c r="O968" s="30"/>
      <c r="P968" s="29"/>
      <c r="Q968" s="29"/>
      <c r="R968" s="29"/>
    </row>
    <row r="969" spans="1:18" ht="15.75">
      <c r="A969" s="28" t="s">
        <v>483</v>
      </c>
      <c r="B969" s="30">
        <v>2010</v>
      </c>
      <c r="C969" s="30" t="s">
        <v>1545</v>
      </c>
      <c r="D969" s="28" t="s">
        <v>1500</v>
      </c>
      <c r="E969" s="30" t="s">
        <v>2129</v>
      </c>
      <c r="F969" s="45">
        <v>1000</v>
      </c>
      <c r="G969" s="45">
        <v>1000</v>
      </c>
      <c r="H969" s="45">
        <v>1000</v>
      </c>
      <c r="I969">
        <v>1000</v>
      </c>
      <c r="J969">
        <v>1000</v>
      </c>
      <c r="K969" s="45">
        <v>1000</v>
      </c>
      <c r="L969" s="45"/>
      <c r="M969" s="45"/>
      <c r="N969" s="30"/>
      <c r="O969" s="30"/>
      <c r="P969" s="29"/>
      <c r="Q969" s="29"/>
      <c r="R969" s="29"/>
    </row>
    <row r="970" spans="1:18" ht="15.75">
      <c r="A970" s="28" t="s">
        <v>204</v>
      </c>
      <c r="B970" s="30">
        <v>2010</v>
      </c>
      <c r="C970" s="30" t="s">
        <v>1545</v>
      </c>
      <c r="D970" s="28" t="s">
        <v>1500</v>
      </c>
      <c r="E970" s="30" t="s">
        <v>1510</v>
      </c>
      <c r="F970" s="45">
        <v>1000</v>
      </c>
      <c r="G970" s="45">
        <v>1000</v>
      </c>
      <c r="H970" s="45">
        <v>1000</v>
      </c>
      <c r="I970">
        <v>1000</v>
      </c>
      <c r="J970">
        <v>1000</v>
      </c>
      <c r="K970" s="45">
        <v>1000</v>
      </c>
      <c r="L970" s="45"/>
      <c r="M970" s="45"/>
      <c r="N970" s="30"/>
      <c r="O970" s="30"/>
      <c r="P970" s="29"/>
      <c r="Q970" s="29"/>
      <c r="R970" s="29"/>
    </row>
    <row r="971" spans="1:18" ht="15.75">
      <c r="A971" s="28" t="s">
        <v>484</v>
      </c>
      <c r="B971" s="30">
        <v>2010</v>
      </c>
      <c r="C971" s="30" t="s">
        <v>1545</v>
      </c>
      <c r="D971" s="28" t="s">
        <v>1500</v>
      </c>
      <c r="E971" s="30" t="s">
        <v>2130</v>
      </c>
      <c r="F971" s="45">
        <v>4000</v>
      </c>
      <c r="G971" s="45">
        <v>4000</v>
      </c>
      <c r="H971" s="45">
        <v>4000</v>
      </c>
      <c r="I971">
        <v>4000</v>
      </c>
      <c r="J971">
        <v>4000</v>
      </c>
      <c r="K971" s="45">
        <v>4000</v>
      </c>
      <c r="L971" s="45"/>
      <c r="M971" s="45"/>
      <c r="N971" s="30"/>
      <c r="O971" s="30"/>
      <c r="P971" s="29"/>
      <c r="Q971" s="29"/>
      <c r="R971" s="29"/>
    </row>
    <row r="972" spans="1:18" ht="15.75">
      <c r="A972" s="28" t="s">
        <v>205</v>
      </c>
      <c r="B972" s="30">
        <v>2010</v>
      </c>
      <c r="C972" s="30" t="s">
        <v>1545</v>
      </c>
      <c r="D972" s="28" t="s">
        <v>1500</v>
      </c>
      <c r="E972" s="30" t="s">
        <v>1514</v>
      </c>
      <c r="F972" s="45">
        <v>3200</v>
      </c>
      <c r="G972" s="45">
        <v>3200</v>
      </c>
      <c r="H972" s="45">
        <v>3300</v>
      </c>
      <c r="I972">
        <v>3400</v>
      </c>
      <c r="J972">
        <v>3600</v>
      </c>
      <c r="K972" s="45">
        <v>3700</v>
      </c>
      <c r="L972" s="45"/>
      <c r="M972" s="45"/>
      <c r="N972" s="30"/>
      <c r="O972" s="30"/>
      <c r="P972" s="29"/>
      <c r="Q972" s="29"/>
      <c r="R972" s="29"/>
    </row>
    <row r="973" spans="1:18" ht="15.75">
      <c r="A973" s="28" t="s">
        <v>485</v>
      </c>
      <c r="B973" s="30">
        <v>2010</v>
      </c>
      <c r="C973" s="30" t="s">
        <v>1545</v>
      </c>
      <c r="D973" s="28" t="s">
        <v>1500</v>
      </c>
      <c r="E973" s="30" t="s">
        <v>2131</v>
      </c>
      <c r="F973" s="45">
        <v>3600</v>
      </c>
      <c r="G973" s="45">
        <v>3600</v>
      </c>
      <c r="H973" s="45">
        <v>3700</v>
      </c>
      <c r="I973">
        <v>3800</v>
      </c>
      <c r="J973">
        <v>3800</v>
      </c>
      <c r="K973" s="45">
        <v>3800</v>
      </c>
      <c r="L973" s="45"/>
      <c r="M973" s="45"/>
      <c r="N973" s="30"/>
      <c r="O973" s="30"/>
      <c r="P973" s="29"/>
      <c r="Q973" s="29"/>
      <c r="R973" s="29"/>
    </row>
    <row r="974" spans="1:18" ht="15.75">
      <c r="A974" s="28" t="s">
        <v>206</v>
      </c>
      <c r="B974" s="30">
        <v>2010</v>
      </c>
      <c r="C974" s="30" t="s">
        <v>1545</v>
      </c>
      <c r="D974" s="28" t="s">
        <v>1500</v>
      </c>
      <c r="E974" s="30" t="s">
        <v>1516</v>
      </c>
      <c r="F974" s="45">
        <v>4500</v>
      </c>
      <c r="G974" s="45">
        <v>4600</v>
      </c>
      <c r="H974" s="45">
        <v>4600</v>
      </c>
      <c r="I974" s="53">
        <v>4600</v>
      </c>
      <c r="J974" s="53">
        <v>4700</v>
      </c>
      <c r="K974" s="45">
        <v>4600</v>
      </c>
      <c r="L974" s="45"/>
      <c r="M974" s="45"/>
      <c r="N974" s="30"/>
      <c r="O974" s="30"/>
      <c r="P974" s="29"/>
      <c r="Q974" s="29"/>
      <c r="R974" s="29"/>
    </row>
    <row r="975" spans="1:18" ht="15.75">
      <c r="A975" s="28" t="s">
        <v>486</v>
      </c>
      <c r="B975" s="30">
        <v>2010</v>
      </c>
      <c r="C975" s="30" t="s">
        <v>1545</v>
      </c>
      <c r="D975" s="28" t="s">
        <v>1500</v>
      </c>
      <c r="E975" s="30" t="s">
        <v>2132</v>
      </c>
      <c r="F975" s="45">
        <v>200</v>
      </c>
      <c r="G975" s="45">
        <v>200</v>
      </c>
      <c r="H975" s="45">
        <v>200</v>
      </c>
      <c r="I975">
        <v>200</v>
      </c>
      <c r="J975">
        <v>300</v>
      </c>
      <c r="K975" s="45">
        <v>200</v>
      </c>
      <c r="L975" s="45"/>
      <c r="M975" s="45"/>
      <c r="N975" s="30"/>
      <c r="O975" s="30"/>
      <c r="P975" s="29"/>
      <c r="Q975" s="29"/>
      <c r="R975" s="29"/>
    </row>
    <row r="976" spans="1:18" ht="15.75">
      <c r="A976" s="28" t="s">
        <v>487</v>
      </c>
      <c r="B976" s="30">
        <v>2010</v>
      </c>
      <c r="C976" s="30" t="s">
        <v>1545</v>
      </c>
      <c r="D976" s="28" t="s">
        <v>1500</v>
      </c>
      <c r="E976" s="10" t="s">
        <v>2133</v>
      </c>
      <c r="F976" s="29">
        <v>100</v>
      </c>
      <c r="G976" s="29">
        <v>100</v>
      </c>
      <c r="H976" s="29">
        <v>100</v>
      </c>
      <c r="I976">
        <v>100</v>
      </c>
      <c r="J976">
        <v>100</v>
      </c>
      <c r="K976" s="45">
        <v>100</v>
      </c>
      <c r="L976" s="45"/>
      <c r="M976" s="45"/>
      <c r="N976" s="30"/>
      <c r="O976" s="30"/>
      <c r="P976" s="29"/>
      <c r="Q976" s="29"/>
      <c r="R976" s="29"/>
    </row>
    <row r="977" spans="1:18" ht="15.75">
      <c r="A977" s="28" t="s">
        <v>488</v>
      </c>
      <c r="B977" s="30">
        <v>2010</v>
      </c>
      <c r="C977" s="30" t="s">
        <v>1545</v>
      </c>
      <c r="D977" s="28" t="s">
        <v>1500</v>
      </c>
      <c r="E977" s="30" t="s">
        <v>2134</v>
      </c>
      <c r="F977" s="45">
        <v>4200</v>
      </c>
      <c r="G977" s="45">
        <v>4300</v>
      </c>
      <c r="H977" s="45">
        <v>4300</v>
      </c>
      <c r="I977">
        <v>4300</v>
      </c>
      <c r="J977">
        <v>4300</v>
      </c>
      <c r="K977" s="45">
        <v>4300</v>
      </c>
      <c r="L977" s="45"/>
      <c r="M977" s="45"/>
      <c r="N977" s="30"/>
      <c r="O977" s="30"/>
      <c r="P977" s="29"/>
      <c r="Q977" s="29"/>
      <c r="R977" s="29"/>
    </row>
    <row r="978" spans="1:18" ht="12.75">
      <c r="A978" s="28" t="s">
        <v>207</v>
      </c>
      <c r="B978" s="30">
        <v>2010</v>
      </c>
      <c r="C978" s="30" t="s">
        <v>1542</v>
      </c>
      <c r="D978" s="28" t="s">
        <v>2027</v>
      </c>
      <c r="E978" s="10" t="s">
        <v>1491</v>
      </c>
      <c r="F978" s="45">
        <v>36600</v>
      </c>
      <c r="G978" s="45">
        <v>36400</v>
      </c>
      <c r="H978" s="45">
        <v>36500</v>
      </c>
      <c r="I978" s="52">
        <v>37200</v>
      </c>
      <c r="J978" s="52">
        <v>38000</v>
      </c>
      <c r="K978" s="45">
        <v>39200</v>
      </c>
      <c r="L978" s="45"/>
      <c r="M978" s="45"/>
      <c r="N978" s="30"/>
      <c r="O978" s="30"/>
      <c r="P978" s="29"/>
      <c r="Q978" s="29"/>
      <c r="R978" s="29"/>
    </row>
    <row r="979" spans="1:18" ht="12.75">
      <c r="A979" s="28" t="s">
        <v>208</v>
      </c>
      <c r="B979" s="30">
        <v>2010</v>
      </c>
      <c r="C979" s="30" t="s">
        <v>1542</v>
      </c>
      <c r="D979" s="28" t="s">
        <v>2027</v>
      </c>
      <c r="E979" s="30" t="s">
        <v>1495</v>
      </c>
      <c r="F979" s="45">
        <v>30700</v>
      </c>
      <c r="G979" s="45">
        <v>30500</v>
      </c>
      <c r="H979" s="45">
        <v>30600</v>
      </c>
      <c r="I979" s="52">
        <v>31300</v>
      </c>
      <c r="J979" s="52">
        <v>32000</v>
      </c>
      <c r="K979" s="45">
        <v>33400</v>
      </c>
      <c r="L979" s="45"/>
      <c r="M979" s="45"/>
      <c r="N979" s="30"/>
      <c r="O979" s="30"/>
      <c r="P979" s="29"/>
      <c r="Q979" s="29"/>
      <c r="R979" s="29"/>
    </row>
    <row r="980" spans="1:18" ht="12.75">
      <c r="A980" s="28" t="s">
        <v>209</v>
      </c>
      <c r="B980" s="30">
        <v>2010</v>
      </c>
      <c r="C980" s="30" t="s">
        <v>1542</v>
      </c>
      <c r="D980" s="28" t="s">
        <v>2027</v>
      </c>
      <c r="E980" s="30" t="s">
        <v>1498</v>
      </c>
      <c r="F980" s="45">
        <v>7200</v>
      </c>
      <c r="G980" s="45">
        <v>7100</v>
      </c>
      <c r="H980" s="45">
        <v>7100</v>
      </c>
      <c r="I980" s="52">
        <v>7300</v>
      </c>
      <c r="J980" s="52">
        <v>7500</v>
      </c>
      <c r="K980" s="29">
        <v>7800</v>
      </c>
      <c r="L980" s="29"/>
      <c r="M980" s="29"/>
      <c r="N980" s="29"/>
      <c r="O980" s="29"/>
      <c r="P980" s="29"/>
      <c r="Q980" s="29"/>
      <c r="R980" s="29"/>
    </row>
    <row r="981" spans="1:18" ht="12.75">
      <c r="A981" s="28" t="s">
        <v>489</v>
      </c>
      <c r="B981" s="30">
        <v>2010</v>
      </c>
      <c r="C981" s="30" t="s">
        <v>1542</v>
      </c>
      <c r="D981" s="28" t="s">
        <v>2027</v>
      </c>
      <c r="E981" s="30" t="s">
        <v>2127</v>
      </c>
      <c r="F981" s="45">
        <v>29400</v>
      </c>
      <c r="G981" s="45">
        <v>29300</v>
      </c>
      <c r="H981" s="45">
        <v>29400</v>
      </c>
      <c r="I981" s="52">
        <v>29900</v>
      </c>
      <c r="J981" s="52">
        <v>30500</v>
      </c>
      <c r="K981" s="45">
        <v>31400</v>
      </c>
      <c r="L981" s="45"/>
      <c r="M981" s="45"/>
      <c r="N981" s="30"/>
      <c r="O981" s="30"/>
      <c r="P981" s="29"/>
      <c r="Q981" s="29"/>
      <c r="R981" s="29"/>
    </row>
    <row r="982" spans="1:18" ht="15.75">
      <c r="A982" s="28" t="s">
        <v>490</v>
      </c>
      <c r="B982" s="30">
        <v>2010</v>
      </c>
      <c r="C982" s="30" t="s">
        <v>1542</v>
      </c>
      <c r="D982" s="28" t="s">
        <v>2027</v>
      </c>
      <c r="E982" s="30" t="s">
        <v>2128</v>
      </c>
      <c r="F982" s="45">
        <v>1500</v>
      </c>
      <c r="G982" s="45">
        <v>1500</v>
      </c>
      <c r="H982" s="45">
        <v>1500</v>
      </c>
      <c r="I982">
        <v>1700</v>
      </c>
      <c r="J982">
        <v>1800</v>
      </c>
      <c r="K982" s="45">
        <v>1900</v>
      </c>
      <c r="L982" s="45"/>
      <c r="M982" s="45"/>
      <c r="N982" s="30"/>
      <c r="O982" s="30"/>
      <c r="P982" s="29"/>
      <c r="Q982" s="29"/>
      <c r="R982" s="29"/>
    </row>
    <row r="983" spans="1:18" ht="15.75">
      <c r="A983" s="28" t="s">
        <v>210</v>
      </c>
      <c r="B983" s="28">
        <v>2010</v>
      </c>
      <c r="C983" s="28" t="s">
        <v>1542</v>
      </c>
      <c r="D983" s="28" t="s">
        <v>2027</v>
      </c>
      <c r="E983" s="30" t="s">
        <v>1502</v>
      </c>
      <c r="F983" s="45">
        <v>5700</v>
      </c>
      <c r="G983" s="45">
        <v>5600</v>
      </c>
      <c r="H983" s="45">
        <v>5600</v>
      </c>
      <c r="I983">
        <v>5600</v>
      </c>
      <c r="J983">
        <v>5700</v>
      </c>
      <c r="K983" s="45">
        <v>5900</v>
      </c>
      <c r="L983" s="45"/>
      <c r="M983" s="45"/>
      <c r="N983" s="30"/>
      <c r="O983" s="30"/>
      <c r="P983" s="29"/>
      <c r="Q983" s="29"/>
      <c r="R983" s="29"/>
    </row>
    <row r="984" spans="1:18" ht="15.75">
      <c r="A984" s="28" t="s">
        <v>211</v>
      </c>
      <c r="B984" s="30">
        <v>2010</v>
      </c>
      <c r="C984" s="30" t="s">
        <v>1542</v>
      </c>
      <c r="D984" s="28" t="s">
        <v>2027</v>
      </c>
      <c r="E984" s="30" t="s">
        <v>1505</v>
      </c>
      <c r="F984" s="45">
        <v>6600</v>
      </c>
      <c r="G984" s="45">
        <v>6500</v>
      </c>
      <c r="H984" s="45">
        <v>6500</v>
      </c>
      <c r="I984">
        <v>6600</v>
      </c>
      <c r="J984">
        <v>6600</v>
      </c>
      <c r="K984" s="45">
        <v>6700</v>
      </c>
      <c r="L984" s="45"/>
      <c r="M984" s="45"/>
      <c r="N984" s="30"/>
      <c r="O984" s="30"/>
      <c r="P984" s="29"/>
      <c r="Q984" s="29"/>
      <c r="R984" s="29"/>
    </row>
    <row r="985" spans="1:18" ht="15.75">
      <c r="A985" s="28" t="s">
        <v>491</v>
      </c>
      <c r="B985" s="30">
        <v>2010</v>
      </c>
      <c r="C985" s="30" t="s">
        <v>1542</v>
      </c>
      <c r="D985" s="28" t="s">
        <v>2027</v>
      </c>
      <c r="E985" s="30" t="s">
        <v>2129</v>
      </c>
      <c r="F985" s="45">
        <v>800</v>
      </c>
      <c r="G985" s="45">
        <v>800</v>
      </c>
      <c r="H985" s="45">
        <v>800</v>
      </c>
      <c r="I985">
        <v>800</v>
      </c>
      <c r="J985">
        <v>800</v>
      </c>
      <c r="K985" s="45">
        <v>800</v>
      </c>
      <c r="L985" s="45"/>
      <c r="M985" s="45"/>
      <c r="N985" s="30"/>
      <c r="O985" s="30"/>
      <c r="P985" s="29"/>
      <c r="Q985" s="29"/>
      <c r="R985" s="29"/>
    </row>
    <row r="986" spans="1:18" ht="15.75">
      <c r="A986" s="28" t="s">
        <v>212</v>
      </c>
      <c r="B986" s="30">
        <v>2010</v>
      </c>
      <c r="C986" s="30" t="s">
        <v>1542</v>
      </c>
      <c r="D986" s="28" t="s">
        <v>2027</v>
      </c>
      <c r="E986" s="30" t="s">
        <v>1510</v>
      </c>
      <c r="F986" s="45">
        <v>1600</v>
      </c>
      <c r="G986" s="45">
        <v>1600</v>
      </c>
      <c r="H986" s="45">
        <v>1600</v>
      </c>
      <c r="I986">
        <v>1600</v>
      </c>
      <c r="J986">
        <v>1600</v>
      </c>
      <c r="K986" s="45">
        <v>1600</v>
      </c>
      <c r="L986" s="45"/>
      <c r="M986" s="45"/>
      <c r="N986" s="30"/>
      <c r="O986" s="30"/>
      <c r="P986" s="29"/>
      <c r="Q986" s="29"/>
      <c r="R986" s="29"/>
    </row>
    <row r="987" spans="1:18" ht="15.75">
      <c r="A987" s="28" t="s">
        <v>492</v>
      </c>
      <c r="B987" s="30">
        <v>2010</v>
      </c>
      <c r="C987" s="30" t="s">
        <v>1542</v>
      </c>
      <c r="D987" s="28" t="s">
        <v>2027</v>
      </c>
      <c r="E987" s="30" t="s">
        <v>2130</v>
      </c>
      <c r="F987" s="45">
        <v>4000</v>
      </c>
      <c r="G987" s="45">
        <v>4000</v>
      </c>
      <c r="H987" s="45">
        <v>4000</v>
      </c>
      <c r="I987">
        <v>4000</v>
      </c>
      <c r="J987">
        <v>4000</v>
      </c>
      <c r="K987" s="45">
        <v>4000</v>
      </c>
      <c r="L987" s="45"/>
      <c r="M987" s="45"/>
      <c r="N987" s="30"/>
      <c r="O987" s="30"/>
      <c r="P987" s="29"/>
      <c r="Q987" s="29"/>
      <c r="R987" s="29"/>
    </row>
    <row r="988" spans="1:18" ht="15.75">
      <c r="A988" s="28" t="s">
        <v>213</v>
      </c>
      <c r="B988" s="30">
        <v>2010</v>
      </c>
      <c r="C988" s="30" t="s">
        <v>1542</v>
      </c>
      <c r="D988" s="28" t="s">
        <v>2027</v>
      </c>
      <c r="E988" s="30" t="s">
        <v>1514</v>
      </c>
      <c r="F988" s="45">
        <v>7100</v>
      </c>
      <c r="G988" s="45">
        <v>7100</v>
      </c>
      <c r="H988" s="45">
        <v>7200</v>
      </c>
      <c r="I988">
        <v>7500</v>
      </c>
      <c r="J988">
        <v>8000</v>
      </c>
      <c r="K988" s="45">
        <v>9000</v>
      </c>
      <c r="L988" s="45"/>
      <c r="M988" s="45"/>
      <c r="N988" s="30"/>
      <c r="O988" s="30"/>
      <c r="P988" s="29"/>
      <c r="Q988" s="29"/>
      <c r="R988" s="29"/>
    </row>
    <row r="989" spans="1:18" ht="15.75">
      <c r="A989" s="28" t="s">
        <v>1628</v>
      </c>
      <c r="B989" s="30">
        <v>2010</v>
      </c>
      <c r="C989" s="30" t="s">
        <v>1542</v>
      </c>
      <c r="D989" s="28" t="s">
        <v>2027</v>
      </c>
      <c r="E989" s="30" t="s">
        <v>2131</v>
      </c>
      <c r="F989" s="45">
        <v>3400</v>
      </c>
      <c r="G989" s="45">
        <v>3400</v>
      </c>
      <c r="H989" s="45">
        <v>3400</v>
      </c>
      <c r="I989">
        <v>3500</v>
      </c>
      <c r="J989">
        <v>3500</v>
      </c>
      <c r="K989" s="45">
        <v>3500</v>
      </c>
      <c r="L989" s="45"/>
      <c r="M989" s="45"/>
      <c r="N989" s="30"/>
      <c r="O989" s="30"/>
      <c r="P989" s="29"/>
      <c r="Q989" s="29"/>
      <c r="R989" s="29"/>
    </row>
    <row r="990" spans="1:18" ht="15.75">
      <c r="A990" s="28" t="s">
        <v>214</v>
      </c>
      <c r="B990" s="30">
        <v>2010</v>
      </c>
      <c r="C990" s="30" t="s">
        <v>1542</v>
      </c>
      <c r="D990" s="28" t="s">
        <v>2027</v>
      </c>
      <c r="E990" s="30" t="s">
        <v>1516</v>
      </c>
      <c r="F990" s="45">
        <v>5900</v>
      </c>
      <c r="G990" s="45">
        <v>5900</v>
      </c>
      <c r="H990" s="45">
        <v>5900</v>
      </c>
      <c r="I990" s="53">
        <v>5900</v>
      </c>
      <c r="J990" s="53">
        <v>6000</v>
      </c>
      <c r="K990" s="45">
        <v>5800</v>
      </c>
      <c r="L990" s="45"/>
      <c r="M990" s="45"/>
      <c r="N990" s="30"/>
      <c r="O990" s="30"/>
      <c r="P990" s="29"/>
      <c r="Q990" s="29"/>
      <c r="R990" s="29"/>
    </row>
    <row r="991" spans="1:18" ht="15.75">
      <c r="A991" s="28" t="s">
        <v>1629</v>
      </c>
      <c r="B991" s="30">
        <v>2010</v>
      </c>
      <c r="C991" s="30" t="s">
        <v>1542</v>
      </c>
      <c r="D991" s="28" t="s">
        <v>2027</v>
      </c>
      <c r="E991" s="30" t="s">
        <v>2132</v>
      </c>
      <c r="F991" s="45">
        <v>200</v>
      </c>
      <c r="G991" s="45">
        <v>200</v>
      </c>
      <c r="H991" s="45">
        <v>200</v>
      </c>
      <c r="I991">
        <v>200</v>
      </c>
      <c r="J991">
        <v>200</v>
      </c>
      <c r="K991" s="45">
        <v>200</v>
      </c>
      <c r="L991" s="45"/>
      <c r="M991" s="45"/>
      <c r="N991" s="30"/>
      <c r="O991" s="30"/>
      <c r="P991" s="29"/>
      <c r="Q991" s="29"/>
      <c r="R991" s="29"/>
    </row>
    <row r="992" spans="1:18" ht="15.75">
      <c r="A992" s="28" t="s">
        <v>1630</v>
      </c>
      <c r="B992" s="30">
        <v>2010</v>
      </c>
      <c r="C992" s="30" t="s">
        <v>1542</v>
      </c>
      <c r="D992" s="28" t="s">
        <v>2027</v>
      </c>
      <c r="E992" s="10" t="s">
        <v>2133</v>
      </c>
      <c r="F992" s="29">
        <v>200</v>
      </c>
      <c r="G992" s="29">
        <v>200</v>
      </c>
      <c r="H992" s="29">
        <v>200</v>
      </c>
      <c r="I992">
        <v>200</v>
      </c>
      <c r="J992">
        <v>200</v>
      </c>
      <c r="K992" s="45">
        <v>200</v>
      </c>
      <c r="L992" s="45"/>
      <c r="M992" s="45"/>
      <c r="N992" s="30"/>
      <c r="O992" s="30"/>
      <c r="P992" s="29"/>
      <c r="Q992" s="29"/>
      <c r="R992" s="29"/>
    </row>
    <row r="993" spans="1:18" ht="15.75">
      <c r="A993" s="28" t="s">
        <v>1631</v>
      </c>
      <c r="B993" s="30">
        <v>2010</v>
      </c>
      <c r="C993" s="30" t="s">
        <v>1542</v>
      </c>
      <c r="D993" s="28" t="s">
        <v>2027</v>
      </c>
      <c r="E993" s="30" t="s">
        <v>2134</v>
      </c>
      <c r="F993" s="45">
        <v>5500</v>
      </c>
      <c r="G993" s="45">
        <v>5500</v>
      </c>
      <c r="H993" s="45">
        <v>5500</v>
      </c>
      <c r="I993">
        <v>5500</v>
      </c>
      <c r="J993">
        <v>5600</v>
      </c>
      <c r="K993" s="45">
        <v>5400</v>
      </c>
      <c r="L993" s="45"/>
      <c r="M993" s="45"/>
      <c r="N993" s="30"/>
      <c r="O993" s="30"/>
      <c r="P993" s="29"/>
      <c r="Q993" s="29"/>
      <c r="R993" s="29"/>
    </row>
    <row r="994" spans="1:18" ht="12.75">
      <c r="A994" s="28" t="s">
        <v>215</v>
      </c>
      <c r="B994" s="30">
        <v>2010</v>
      </c>
      <c r="C994" s="30" t="s">
        <v>1543</v>
      </c>
      <c r="D994" s="28" t="s">
        <v>1497</v>
      </c>
      <c r="E994" s="10" t="s">
        <v>1491</v>
      </c>
      <c r="F994" s="45">
        <v>7100</v>
      </c>
      <c r="G994" s="45">
        <v>7100</v>
      </c>
      <c r="H994" s="45">
        <v>7100</v>
      </c>
      <c r="I994" s="52">
        <v>7100</v>
      </c>
      <c r="J994" s="52">
        <v>7200</v>
      </c>
      <c r="K994" s="45">
        <v>7500</v>
      </c>
      <c r="L994" s="45"/>
      <c r="M994" s="45"/>
      <c r="N994" s="30"/>
      <c r="O994" s="30"/>
      <c r="P994" s="29"/>
      <c r="Q994" s="29"/>
      <c r="R994" s="29"/>
    </row>
    <row r="995" spans="1:18" ht="12.75">
      <c r="A995" s="28" t="s">
        <v>216</v>
      </c>
      <c r="B995" s="30">
        <v>2010</v>
      </c>
      <c r="C995" s="30" t="s">
        <v>1543</v>
      </c>
      <c r="D995" s="28" t="s">
        <v>1497</v>
      </c>
      <c r="E995" s="30" t="s">
        <v>1495</v>
      </c>
      <c r="F995" s="45">
        <v>4900</v>
      </c>
      <c r="G995" s="45">
        <v>4900</v>
      </c>
      <c r="H995" s="45">
        <v>4900</v>
      </c>
      <c r="I995" s="52">
        <v>4900</v>
      </c>
      <c r="J995" s="52">
        <v>5000</v>
      </c>
      <c r="K995" s="45">
        <v>5300</v>
      </c>
      <c r="L995" s="45"/>
      <c r="M995" s="45"/>
      <c r="N995" s="30"/>
      <c r="O995" s="30"/>
      <c r="P995" s="29"/>
      <c r="Q995" s="29"/>
      <c r="R995" s="29"/>
    </row>
    <row r="996" spans="1:18" ht="12.75">
      <c r="A996" s="28" t="s">
        <v>217</v>
      </c>
      <c r="B996" s="30">
        <v>2010</v>
      </c>
      <c r="C996" s="30" t="s">
        <v>1543</v>
      </c>
      <c r="D996" s="28" t="s">
        <v>1497</v>
      </c>
      <c r="E996" s="30" t="s">
        <v>1498</v>
      </c>
      <c r="F996" s="45">
        <v>800</v>
      </c>
      <c r="G996" s="45">
        <v>800</v>
      </c>
      <c r="H996" s="45">
        <v>800</v>
      </c>
      <c r="I996" s="52">
        <v>800</v>
      </c>
      <c r="J996" s="52">
        <v>800</v>
      </c>
      <c r="K996" s="29">
        <v>900</v>
      </c>
      <c r="L996" s="29"/>
      <c r="M996" s="29"/>
      <c r="N996" s="29"/>
      <c r="O996" s="29"/>
      <c r="P996" s="29"/>
      <c r="Q996" s="29"/>
      <c r="R996" s="29"/>
    </row>
    <row r="997" spans="1:18" ht="12.75">
      <c r="A997" s="28" t="s">
        <v>1632</v>
      </c>
      <c r="B997" s="30">
        <v>2010</v>
      </c>
      <c r="C997" s="30" t="s">
        <v>1543</v>
      </c>
      <c r="D997" s="28" t="s">
        <v>1497</v>
      </c>
      <c r="E997" s="30" t="s">
        <v>2127</v>
      </c>
      <c r="F997" s="45">
        <v>6300</v>
      </c>
      <c r="G997" s="45">
        <v>6300</v>
      </c>
      <c r="H997" s="45">
        <v>6300</v>
      </c>
      <c r="I997" s="52">
        <v>6300</v>
      </c>
      <c r="J997" s="52">
        <v>6400</v>
      </c>
      <c r="K997" s="45">
        <v>6600</v>
      </c>
      <c r="L997" s="45"/>
      <c r="M997" s="45"/>
      <c r="N997" s="30"/>
      <c r="O997" s="30"/>
      <c r="P997" s="29"/>
      <c r="Q997" s="29"/>
      <c r="R997" s="29"/>
    </row>
    <row r="998" spans="1:18" ht="15.75">
      <c r="A998" s="28" t="s">
        <v>1633</v>
      </c>
      <c r="B998" s="30">
        <v>2010</v>
      </c>
      <c r="C998" s="30" t="s">
        <v>1543</v>
      </c>
      <c r="D998" s="28" t="s">
        <v>1497</v>
      </c>
      <c r="E998" s="30" t="s">
        <v>2128</v>
      </c>
      <c r="F998" s="45">
        <v>200</v>
      </c>
      <c r="G998" s="45">
        <v>200</v>
      </c>
      <c r="H998" s="45">
        <v>200</v>
      </c>
      <c r="I998">
        <v>200</v>
      </c>
      <c r="J998">
        <v>200</v>
      </c>
      <c r="K998" s="45">
        <v>300</v>
      </c>
      <c r="L998" s="45"/>
      <c r="M998" s="45"/>
      <c r="N998" s="30"/>
      <c r="O998" s="30"/>
      <c r="P998" s="29"/>
      <c r="Q998" s="29"/>
      <c r="R998" s="29"/>
    </row>
    <row r="999" spans="1:18" ht="15.75">
      <c r="A999" s="28" t="s">
        <v>218</v>
      </c>
      <c r="B999" s="28">
        <v>2010</v>
      </c>
      <c r="C999" s="28" t="s">
        <v>1543</v>
      </c>
      <c r="D999" s="28" t="s">
        <v>1497</v>
      </c>
      <c r="E999" s="30" t="s">
        <v>1502</v>
      </c>
      <c r="F999" s="45">
        <v>600</v>
      </c>
      <c r="G999" s="45">
        <v>600</v>
      </c>
      <c r="H999" s="45">
        <v>600</v>
      </c>
      <c r="I999">
        <v>600</v>
      </c>
      <c r="J999">
        <v>600</v>
      </c>
      <c r="K999" s="45">
        <v>600</v>
      </c>
      <c r="L999" s="45"/>
      <c r="M999" s="45"/>
      <c r="N999" s="30"/>
      <c r="O999" s="30"/>
      <c r="P999" s="29"/>
      <c r="Q999" s="29"/>
      <c r="R999" s="29"/>
    </row>
    <row r="1000" spans="1:18" ht="15.75">
      <c r="A1000" s="28" t="s">
        <v>219</v>
      </c>
      <c r="B1000" s="30">
        <v>2010</v>
      </c>
      <c r="C1000" s="30" t="s">
        <v>1543</v>
      </c>
      <c r="D1000" s="28" t="s">
        <v>1497</v>
      </c>
      <c r="E1000" s="30" t="s">
        <v>1505</v>
      </c>
      <c r="F1000" s="45">
        <v>1100</v>
      </c>
      <c r="G1000" s="45">
        <v>1100</v>
      </c>
      <c r="H1000" s="45">
        <v>1100</v>
      </c>
      <c r="I1000">
        <v>1100</v>
      </c>
      <c r="J1000">
        <v>1100</v>
      </c>
      <c r="K1000" s="45">
        <v>1200</v>
      </c>
      <c r="L1000" s="45"/>
      <c r="M1000" s="45"/>
      <c r="N1000" s="30"/>
      <c r="O1000" s="30"/>
      <c r="P1000" s="29"/>
      <c r="Q1000" s="29"/>
      <c r="R1000" s="29"/>
    </row>
    <row r="1001" spans="1:18" ht="15.75">
      <c r="A1001" s="28" t="s">
        <v>1634</v>
      </c>
      <c r="B1001" s="30">
        <v>2010</v>
      </c>
      <c r="C1001" s="30" t="s">
        <v>1543</v>
      </c>
      <c r="D1001" s="28" t="s">
        <v>1497</v>
      </c>
      <c r="E1001" s="30" t="s">
        <v>2129</v>
      </c>
      <c r="F1001" s="45">
        <v>100</v>
      </c>
      <c r="G1001" s="45">
        <v>100</v>
      </c>
      <c r="H1001" s="45">
        <v>100</v>
      </c>
      <c r="I1001">
        <v>100</v>
      </c>
      <c r="J1001">
        <v>100</v>
      </c>
      <c r="K1001" s="45">
        <v>100</v>
      </c>
      <c r="L1001" s="45"/>
      <c r="M1001" s="45"/>
      <c r="N1001" s="30"/>
      <c r="O1001" s="30"/>
      <c r="P1001" s="29"/>
      <c r="Q1001" s="29"/>
      <c r="R1001" s="29"/>
    </row>
    <row r="1002" spans="1:18" ht="15.75">
      <c r="A1002" s="28" t="s">
        <v>220</v>
      </c>
      <c r="B1002" s="30">
        <v>2010</v>
      </c>
      <c r="C1002" s="30" t="s">
        <v>1543</v>
      </c>
      <c r="D1002" s="28" t="s">
        <v>1497</v>
      </c>
      <c r="E1002" s="30" t="s">
        <v>1510</v>
      </c>
      <c r="F1002" s="45">
        <v>300</v>
      </c>
      <c r="G1002" s="45">
        <v>300</v>
      </c>
      <c r="H1002" s="45">
        <v>300</v>
      </c>
      <c r="I1002">
        <v>300</v>
      </c>
      <c r="J1002">
        <v>300</v>
      </c>
      <c r="K1002" s="45">
        <v>300</v>
      </c>
      <c r="L1002" s="45"/>
      <c r="M1002" s="45"/>
      <c r="N1002" s="30"/>
      <c r="O1002" s="30"/>
      <c r="P1002" s="29"/>
      <c r="Q1002" s="29"/>
      <c r="R1002" s="29"/>
    </row>
    <row r="1003" spans="1:18" ht="15.75">
      <c r="A1003" s="28" t="s">
        <v>1635</v>
      </c>
      <c r="B1003" s="30">
        <v>2010</v>
      </c>
      <c r="C1003" s="30" t="s">
        <v>1543</v>
      </c>
      <c r="D1003" s="28" t="s">
        <v>1497</v>
      </c>
      <c r="E1003" s="30" t="s">
        <v>2130</v>
      </c>
      <c r="F1003" s="45">
        <v>900</v>
      </c>
      <c r="G1003" s="45">
        <v>900</v>
      </c>
      <c r="H1003" s="45">
        <v>900</v>
      </c>
      <c r="I1003">
        <v>900</v>
      </c>
      <c r="J1003">
        <v>900</v>
      </c>
      <c r="K1003" s="45">
        <v>900</v>
      </c>
      <c r="L1003" s="45"/>
      <c r="M1003" s="45"/>
      <c r="N1003" s="30"/>
      <c r="O1003" s="30"/>
      <c r="P1003" s="29"/>
      <c r="Q1003" s="29"/>
      <c r="R1003" s="29"/>
    </row>
    <row r="1004" spans="1:18" ht="15.75">
      <c r="A1004" s="28" t="s">
        <v>221</v>
      </c>
      <c r="B1004" s="30">
        <v>2010</v>
      </c>
      <c r="C1004" s="30" t="s">
        <v>1543</v>
      </c>
      <c r="D1004" s="28" t="s">
        <v>1497</v>
      </c>
      <c r="E1004" s="30" t="s">
        <v>1514</v>
      </c>
      <c r="F1004" s="45">
        <v>1100</v>
      </c>
      <c r="G1004" s="45">
        <v>1100</v>
      </c>
      <c r="H1004" s="45">
        <v>1100</v>
      </c>
      <c r="I1004">
        <v>1100</v>
      </c>
      <c r="J1004">
        <v>1200</v>
      </c>
      <c r="K1004" s="45">
        <v>1300</v>
      </c>
      <c r="L1004" s="45"/>
      <c r="M1004" s="45"/>
      <c r="N1004" s="30"/>
      <c r="O1004" s="30"/>
      <c r="P1004" s="29"/>
      <c r="Q1004" s="29"/>
      <c r="R1004" s="29"/>
    </row>
    <row r="1005" spans="1:18" ht="15.75">
      <c r="A1005" s="28" t="s">
        <v>1636</v>
      </c>
      <c r="B1005" s="30">
        <v>2010</v>
      </c>
      <c r="C1005" s="30" t="s">
        <v>1543</v>
      </c>
      <c r="D1005" s="28" t="s">
        <v>1497</v>
      </c>
      <c r="E1005" s="30" t="s">
        <v>2131</v>
      </c>
      <c r="F1005" s="45">
        <v>600</v>
      </c>
      <c r="G1005" s="45">
        <v>600</v>
      </c>
      <c r="H1005" s="45">
        <v>600</v>
      </c>
      <c r="I1005">
        <v>600</v>
      </c>
      <c r="J1005">
        <v>600</v>
      </c>
      <c r="K1005" s="45">
        <v>600</v>
      </c>
      <c r="L1005" s="45"/>
      <c r="M1005" s="45"/>
      <c r="N1005" s="30"/>
      <c r="O1005" s="30"/>
      <c r="P1005" s="29"/>
      <c r="Q1005" s="29"/>
      <c r="R1005" s="29"/>
    </row>
    <row r="1006" spans="1:18" ht="15.75">
      <c r="A1006" s="28" t="s">
        <v>222</v>
      </c>
      <c r="B1006" s="30">
        <v>2010</v>
      </c>
      <c r="C1006" s="30" t="s">
        <v>1543</v>
      </c>
      <c r="D1006" s="28" t="s">
        <v>1497</v>
      </c>
      <c r="E1006" s="30" t="s">
        <v>1516</v>
      </c>
      <c r="F1006" s="45">
        <v>2200</v>
      </c>
      <c r="G1006" s="45">
        <v>2200</v>
      </c>
      <c r="H1006" s="45">
        <v>2200</v>
      </c>
      <c r="I1006" s="53">
        <v>2200</v>
      </c>
      <c r="J1006" s="53">
        <v>2200</v>
      </c>
      <c r="K1006" s="45">
        <v>2200</v>
      </c>
      <c r="L1006" s="45"/>
      <c r="M1006" s="45"/>
      <c r="N1006" s="30"/>
      <c r="O1006" s="30"/>
      <c r="P1006" s="29"/>
      <c r="Q1006" s="29"/>
      <c r="R1006" s="29"/>
    </row>
    <row r="1007" spans="1:18" ht="15.75">
      <c r="A1007" s="28" t="s">
        <v>1637</v>
      </c>
      <c r="B1007" s="30">
        <v>2010</v>
      </c>
      <c r="C1007" s="30" t="s">
        <v>1543</v>
      </c>
      <c r="D1007" s="28" t="s">
        <v>1497</v>
      </c>
      <c r="E1007" s="30" t="s">
        <v>2132</v>
      </c>
      <c r="F1007" s="45">
        <v>100</v>
      </c>
      <c r="G1007" s="45">
        <v>100</v>
      </c>
      <c r="H1007" s="45">
        <v>100</v>
      </c>
      <c r="I1007">
        <v>100</v>
      </c>
      <c r="J1007">
        <v>100</v>
      </c>
      <c r="K1007" s="45">
        <v>100</v>
      </c>
      <c r="L1007" s="45"/>
      <c r="M1007" s="45"/>
      <c r="N1007" s="30"/>
      <c r="O1007" s="30"/>
      <c r="P1007" s="29"/>
      <c r="Q1007" s="29"/>
      <c r="R1007" s="29"/>
    </row>
    <row r="1008" spans="1:18" ht="15.75">
      <c r="A1008" s="28" t="s">
        <v>1638</v>
      </c>
      <c r="B1008" s="30">
        <v>2010</v>
      </c>
      <c r="C1008" s="30" t="s">
        <v>1543</v>
      </c>
      <c r="D1008" s="28" t="s">
        <v>1497</v>
      </c>
      <c r="E1008" s="10" t="s">
        <v>2133</v>
      </c>
      <c r="F1008" s="29">
        <v>100</v>
      </c>
      <c r="G1008" s="29">
        <v>100</v>
      </c>
      <c r="H1008" s="29">
        <v>100</v>
      </c>
      <c r="I1008">
        <v>100</v>
      </c>
      <c r="J1008">
        <v>100</v>
      </c>
      <c r="K1008" s="45">
        <v>100</v>
      </c>
      <c r="L1008" s="45"/>
      <c r="M1008" s="45"/>
      <c r="N1008" s="30"/>
      <c r="O1008" s="30"/>
      <c r="P1008" s="29"/>
      <c r="Q1008" s="29"/>
      <c r="R1008" s="29"/>
    </row>
    <row r="1009" spans="1:18" ht="15.75">
      <c r="A1009" s="28" t="s">
        <v>1639</v>
      </c>
      <c r="B1009" s="30">
        <v>2010</v>
      </c>
      <c r="C1009" s="30" t="s">
        <v>1543</v>
      </c>
      <c r="D1009" s="28" t="s">
        <v>1497</v>
      </c>
      <c r="E1009" s="30" t="s">
        <v>2134</v>
      </c>
      <c r="F1009" s="45">
        <v>2000</v>
      </c>
      <c r="G1009" s="45">
        <v>2000</v>
      </c>
      <c r="H1009" s="45">
        <v>2000</v>
      </c>
      <c r="I1009">
        <v>2000</v>
      </c>
      <c r="J1009">
        <v>2000</v>
      </c>
      <c r="K1009" s="45">
        <v>2000</v>
      </c>
      <c r="L1009" s="45"/>
      <c r="M1009" s="45"/>
      <c r="N1009" s="30"/>
      <c r="O1009" s="30"/>
      <c r="P1009" s="29"/>
      <c r="Q1009" s="29"/>
      <c r="R1009" s="29"/>
    </row>
    <row r="1010" spans="1:18" ht="12.75">
      <c r="A1010" s="28" t="s">
        <v>223</v>
      </c>
      <c r="B1010" s="30">
        <v>2010</v>
      </c>
      <c r="C1010" s="30" t="s">
        <v>1544</v>
      </c>
      <c r="D1010" s="28" t="s">
        <v>1489</v>
      </c>
      <c r="E1010" s="10" t="s">
        <v>1491</v>
      </c>
      <c r="F1010" s="45">
        <v>12400</v>
      </c>
      <c r="G1010" s="45">
        <v>12200</v>
      </c>
      <c r="H1010" s="45">
        <v>12300</v>
      </c>
      <c r="I1010" s="52">
        <v>12700</v>
      </c>
      <c r="J1010" s="52">
        <v>12700</v>
      </c>
      <c r="K1010" s="45">
        <v>12800</v>
      </c>
      <c r="L1010" s="45"/>
      <c r="M1010" s="45"/>
      <c r="N1010" s="30"/>
      <c r="O1010" s="30"/>
      <c r="P1010" s="29"/>
      <c r="Q1010" s="29"/>
      <c r="R1010" s="29"/>
    </row>
    <row r="1011" spans="1:18" ht="12.75">
      <c r="A1011" s="28" t="s">
        <v>224</v>
      </c>
      <c r="B1011" s="30">
        <v>2010</v>
      </c>
      <c r="C1011" s="30" t="s">
        <v>1544</v>
      </c>
      <c r="D1011" s="28" t="s">
        <v>1489</v>
      </c>
      <c r="E1011" s="30" t="s">
        <v>1495</v>
      </c>
      <c r="F1011" s="45">
        <v>9400</v>
      </c>
      <c r="G1011" s="45">
        <v>9200</v>
      </c>
      <c r="H1011" s="45">
        <v>9300</v>
      </c>
      <c r="I1011" s="52">
        <v>9600</v>
      </c>
      <c r="J1011" s="52">
        <v>9700</v>
      </c>
      <c r="K1011" s="45">
        <v>9900</v>
      </c>
      <c r="L1011" s="45"/>
      <c r="M1011" s="45"/>
      <c r="N1011" s="30"/>
      <c r="O1011" s="30"/>
      <c r="P1011" s="29"/>
      <c r="Q1011" s="29"/>
      <c r="R1011" s="29"/>
    </row>
    <row r="1012" spans="1:18" ht="12.75">
      <c r="A1012" s="28" t="s">
        <v>225</v>
      </c>
      <c r="B1012" s="30">
        <v>2010</v>
      </c>
      <c r="C1012" s="30" t="s">
        <v>1544</v>
      </c>
      <c r="D1012" s="28" t="s">
        <v>1489</v>
      </c>
      <c r="E1012" s="30" t="s">
        <v>1498</v>
      </c>
      <c r="F1012" s="45">
        <v>2100</v>
      </c>
      <c r="G1012" s="45">
        <v>2100</v>
      </c>
      <c r="H1012" s="45">
        <v>2100</v>
      </c>
      <c r="I1012" s="52">
        <v>2200</v>
      </c>
      <c r="J1012" s="52">
        <v>2300</v>
      </c>
      <c r="K1012" s="29">
        <v>2300</v>
      </c>
      <c r="L1012" s="29"/>
      <c r="M1012" s="29"/>
      <c r="N1012" s="29"/>
      <c r="O1012" s="29"/>
      <c r="P1012" s="29"/>
      <c r="Q1012" s="29"/>
      <c r="R1012" s="29"/>
    </row>
    <row r="1013" spans="1:18" ht="12.75">
      <c r="A1013" s="28" t="s">
        <v>1640</v>
      </c>
      <c r="B1013" s="30">
        <v>2010</v>
      </c>
      <c r="C1013" s="30" t="s">
        <v>1544</v>
      </c>
      <c r="D1013" s="28" t="s">
        <v>1489</v>
      </c>
      <c r="E1013" s="30" t="s">
        <v>2127</v>
      </c>
      <c r="F1013" s="45">
        <v>10300</v>
      </c>
      <c r="G1013" s="45">
        <v>10100</v>
      </c>
      <c r="H1013" s="45">
        <v>10200</v>
      </c>
      <c r="I1013" s="52">
        <v>10500</v>
      </c>
      <c r="J1013" s="52">
        <v>10400</v>
      </c>
      <c r="K1013" s="45">
        <v>10500</v>
      </c>
      <c r="L1013" s="45"/>
      <c r="M1013" s="45"/>
      <c r="N1013" s="30"/>
      <c r="O1013" s="30"/>
      <c r="P1013" s="29"/>
      <c r="Q1013" s="29"/>
      <c r="R1013" s="29"/>
    </row>
    <row r="1014" spans="1:18" ht="15.75">
      <c r="A1014" s="28" t="s">
        <v>1641</v>
      </c>
      <c r="B1014" s="30">
        <v>2010</v>
      </c>
      <c r="C1014" s="30" t="s">
        <v>1544</v>
      </c>
      <c r="D1014" s="28" t="s">
        <v>1489</v>
      </c>
      <c r="E1014" s="30" t="s">
        <v>2128</v>
      </c>
      <c r="F1014" s="45">
        <v>400</v>
      </c>
      <c r="G1014" s="45">
        <v>400</v>
      </c>
      <c r="H1014" s="45">
        <v>400</v>
      </c>
      <c r="I1014">
        <v>400</v>
      </c>
      <c r="J1014">
        <v>500</v>
      </c>
      <c r="K1014" s="45">
        <v>500</v>
      </c>
      <c r="L1014" s="45"/>
      <c r="M1014" s="45"/>
      <c r="N1014" s="30"/>
      <c r="O1014" s="30"/>
      <c r="P1014" s="29"/>
      <c r="Q1014" s="29"/>
      <c r="R1014" s="29"/>
    </row>
    <row r="1015" spans="1:18" ht="15.75">
      <c r="A1015" s="28" t="s">
        <v>226</v>
      </c>
      <c r="B1015" s="28">
        <v>2010</v>
      </c>
      <c r="C1015" s="28" t="s">
        <v>1544</v>
      </c>
      <c r="D1015" s="28" t="s">
        <v>1489</v>
      </c>
      <c r="E1015" s="30" t="s">
        <v>1502</v>
      </c>
      <c r="F1015" s="45">
        <v>1700</v>
      </c>
      <c r="G1015" s="45">
        <v>1700</v>
      </c>
      <c r="H1015" s="45">
        <v>1700</v>
      </c>
      <c r="I1015">
        <v>1800</v>
      </c>
      <c r="J1015">
        <v>1800</v>
      </c>
      <c r="K1015" s="45">
        <v>1800</v>
      </c>
      <c r="L1015" s="45"/>
      <c r="M1015" s="45"/>
      <c r="N1015" s="30"/>
      <c r="O1015" s="30"/>
      <c r="P1015" s="29"/>
      <c r="Q1015" s="29"/>
      <c r="R1015" s="29"/>
    </row>
    <row r="1016" spans="1:18" ht="15.75">
      <c r="A1016" s="28" t="s">
        <v>227</v>
      </c>
      <c r="B1016" s="30">
        <v>2010</v>
      </c>
      <c r="C1016" s="30" t="s">
        <v>1544</v>
      </c>
      <c r="D1016" s="28" t="s">
        <v>1489</v>
      </c>
      <c r="E1016" s="30" t="s">
        <v>1505</v>
      </c>
      <c r="F1016" s="45">
        <v>2100</v>
      </c>
      <c r="G1016" s="45">
        <v>2000</v>
      </c>
      <c r="H1016" s="45">
        <v>2100</v>
      </c>
      <c r="I1016">
        <v>2100</v>
      </c>
      <c r="J1016">
        <v>2100</v>
      </c>
      <c r="K1016" s="45">
        <v>2100</v>
      </c>
      <c r="L1016" s="45"/>
      <c r="M1016" s="45"/>
      <c r="N1016" s="30"/>
      <c r="O1016" s="30"/>
      <c r="P1016" s="29"/>
      <c r="Q1016" s="29"/>
      <c r="R1016" s="29"/>
    </row>
    <row r="1017" spans="1:18" ht="15.75">
      <c r="A1017" s="28" t="s">
        <v>1642</v>
      </c>
      <c r="B1017" s="30">
        <v>2010</v>
      </c>
      <c r="C1017" s="30" t="s">
        <v>1544</v>
      </c>
      <c r="D1017" s="28" t="s">
        <v>1489</v>
      </c>
      <c r="E1017" s="30" t="s">
        <v>2129</v>
      </c>
      <c r="F1017" s="45">
        <v>300</v>
      </c>
      <c r="G1017" s="45">
        <v>300</v>
      </c>
      <c r="H1017" s="45">
        <v>300</v>
      </c>
      <c r="I1017">
        <v>300</v>
      </c>
      <c r="J1017">
        <v>300</v>
      </c>
      <c r="K1017" s="45">
        <v>300</v>
      </c>
      <c r="L1017" s="45"/>
      <c r="M1017" s="45"/>
      <c r="N1017" s="30"/>
      <c r="O1017" s="30"/>
      <c r="P1017" s="29"/>
      <c r="Q1017" s="29"/>
      <c r="R1017" s="29"/>
    </row>
    <row r="1018" spans="1:18" ht="15.75">
      <c r="A1018" s="28" t="s">
        <v>228</v>
      </c>
      <c r="B1018" s="30">
        <v>2010</v>
      </c>
      <c r="C1018" s="30" t="s">
        <v>1544</v>
      </c>
      <c r="D1018" s="28" t="s">
        <v>1489</v>
      </c>
      <c r="E1018" s="30" t="s">
        <v>1510</v>
      </c>
      <c r="F1018" s="45">
        <v>400</v>
      </c>
      <c r="G1018" s="45">
        <v>400</v>
      </c>
      <c r="H1018" s="45">
        <v>400</v>
      </c>
      <c r="I1018">
        <v>400</v>
      </c>
      <c r="J1018">
        <v>400</v>
      </c>
      <c r="K1018" s="45">
        <v>400</v>
      </c>
      <c r="L1018" s="45"/>
      <c r="M1018" s="45"/>
      <c r="N1018" s="30"/>
      <c r="O1018" s="30"/>
      <c r="P1018" s="29"/>
      <c r="Q1018" s="29"/>
      <c r="R1018" s="29"/>
    </row>
    <row r="1019" spans="1:18" ht="15.75">
      <c r="A1019" s="28" t="s">
        <v>1643</v>
      </c>
      <c r="B1019" s="30">
        <v>2010</v>
      </c>
      <c r="C1019" s="30" t="s">
        <v>1544</v>
      </c>
      <c r="D1019" s="28" t="s">
        <v>1489</v>
      </c>
      <c r="E1019" s="30" t="s">
        <v>2130</v>
      </c>
      <c r="F1019" s="45">
        <v>1700</v>
      </c>
      <c r="G1019" s="45">
        <v>1700</v>
      </c>
      <c r="H1019" s="45">
        <v>1700</v>
      </c>
      <c r="I1019">
        <v>1800</v>
      </c>
      <c r="J1019">
        <v>1800</v>
      </c>
      <c r="K1019" s="45">
        <v>1800</v>
      </c>
      <c r="L1019" s="45"/>
      <c r="M1019" s="45"/>
      <c r="N1019" s="30"/>
      <c r="O1019" s="30"/>
      <c r="P1019" s="29"/>
      <c r="Q1019" s="29"/>
      <c r="R1019" s="29"/>
    </row>
    <row r="1020" spans="1:18" ht="15.75">
      <c r="A1020" s="28" t="s">
        <v>229</v>
      </c>
      <c r="B1020" s="30">
        <v>2010</v>
      </c>
      <c r="C1020" s="30" t="s">
        <v>1544</v>
      </c>
      <c r="D1020" s="28" t="s">
        <v>1489</v>
      </c>
      <c r="E1020" s="30" t="s">
        <v>1514</v>
      </c>
      <c r="F1020" s="45">
        <v>1300</v>
      </c>
      <c r="G1020" s="45">
        <v>1200</v>
      </c>
      <c r="H1020" s="45">
        <v>1200</v>
      </c>
      <c r="I1020">
        <v>1300</v>
      </c>
      <c r="J1020">
        <v>1300</v>
      </c>
      <c r="K1020" s="45">
        <v>1400</v>
      </c>
      <c r="L1020" s="45"/>
      <c r="M1020" s="45"/>
      <c r="N1020" s="30"/>
      <c r="O1020" s="30"/>
      <c r="P1020" s="29"/>
      <c r="Q1020" s="29"/>
      <c r="R1020" s="29"/>
    </row>
    <row r="1021" spans="1:18" ht="15.75">
      <c r="A1021" s="28" t="s">
        <v>1644</v>
      </c>
      <c r="B1021" s="30">
        <v>2010</v>
      </c>
      <c r="C1021" s="30" t="s">
        <v>1544</v>
      </c>
      <c r="D1021" s="28" t="s">
        <v>1489</v>
      </c>
      <c r="E1021" s="30" t="s">
        <v>2131</v>
      </c>
      <c r="F1021" s="45">
        <v>1500</v>
      </c>
      <c r="G1021" s="45">
        <v>1500</v>
      </c>
      <c r="H1021" s="45">
        <v>1500</v>
      </c>
      <c r="I1021">
        <v>1500</v>
      </c>
      <c r="J1021">
        <v>1500</v>
      </c>
      <c r="K1021" s="45">
        <v>1600</v>
      </c>
      <c r="L1021" s="45"/>
      <c r="M1021" s="45"/>
      <c r="N1021" s="30"/>
      <c r="O1021" s="30"/>
      <c r="P1021" s="29"/>
      <c r="Q1021" s="29"/>
      <c r="R1021" s="29"/>
    </row>
    <row r="1022" spans="1:18" ht="15.75">
      <c r="A1022" s="28" t="s">
        <v>230</v>
      </c>
      <c r="B1022" s="30">
        <v>2010</v>
      </c>
      <c r="C1022" s="30" t="s">
        <v>1544</v>
      </c>
      <c r="D1022" s="28" t="s">
        <v>1489</v>
      </c>
      <c r="E1022" s="30" t="s">
        <v>1516</v>
      </c>
      <c r="F1022" s="45">
        <v>3000</v>
      </c>
      <c r="G1022" s="45">
        <v>3000</v>
      </c>
      <c r="H1022" s="45">
        <v>3000</v>
      </c>
      <c r="I1022" s="53">
        <v>3100</v>
      </c>
      <c r="J1022" s="53">
        <v>3000</v>
      </c>
      <c r="K1022" s="45">
        <v>2900</v>
      </c>
      <c r="L1022" s="45"/>
      <c r="M1022" s="45"/>
      <c r="N1022" s="30"/>
      <c r="O1022" s="30"/>
      <c r="P1022" s="29"/>
      <c r="Q1022" s="29"/>
      <c r="R1022" s="29"/>
    </row>
    <row r="1023" spans="1:18" ht="15.75">
      <c r="A1023" s="28" t="s">
        <v>1645</v>
      </c>
      <c r="B1023" s="30">
        <v>2010</v>
      </c>
      <c r="C1023" s="30" t="s">
        <v>1544</v>
      </c>
      <c r="D1023" s="28" t="s">
        <v>1489</v>
      </c>
      <c r="E1023" s="30" t="s">
        <v>2132</v>
      </c>
      <c r="F1023" s="45">
        <v>100</v>
      </c>
      <c r="G1023" s="45">
        <v>100</v>
      </c>
      <c r="H1023" s="45">
        <v>100</v>
      </c>
      <c r="I1023">
        <v>200</v>
      </c>
      <c r="J1023">
        <v>200</v>
      </c>
      <c r="K1023" s="45">
        <v>100</v>
      </c>
      <c r="L1023" s="45"/>
      <c r="M1023" s="45"/>
      <c r="N1023" s="30"/>
      <c r="O1023" s="30"/>
      <c r="P1023" s="29"/>
      <c r="Q1023" s="29"/>
      <c r="R1023" s="29"/>
    </row>
    <row r="1024" spans="1:18" ht="15.75">
      <c r="A1024" s="28" t="s">
        <v>1646</v>
      </c>
      <c r="B1024" s="30">
        <v>2010</v>
      </c>
      <c r="C1024" s="30" t="s">
        <v>1544</v>
      </c>
      <c r="D1024" s="28" t="s">
        <v>1489</v>
      </c>
      <c r="E1024" s="10" t="s">
        <v>2133</v>
      </c>
      <c r="F1024" s="29">
        <v>0</v>
      </c>
      <c r="G1024" s="29">
        <v>0</v>
      </c>
      <c r="H1024" s="29">
        <v>0</v>
      </c>
      <c r="I1024">
        <v>0</v>
      </c>
      <c r="J1024">
        <v>0</v>
      </c>
      <c r="K1024" s="45">
        <v>0</v>
      </c>
      <c r="L1024" s="45"/>
      <c r="M1024" s="45"/>
      <c r="N1024" s="30"/>
      <c r="O1024" s="30"/>
      <c r="P1024" s="29"/>
      <c r="Q1024" s="29"/>
      <c r="R1024" s="29"/>
    </row>
    <row r="1025" spans="1:18" ht="15.75">
      <c r="A1025" s="28" t="s">
        <v>1647</v>
      </c>
      <c r="B1025" s="30">
        <v>2010</v>
      </c>
      <c r="C1025" s="30" t="s">
        <v>1544</v>
      </c>
      <c r="D1025" s="28" t="s">
        <v>1489</v>
      </c>
      <c r="E1025" s="30" t="s">
        <v>2134</v>
      </c>
      <c r="F1025" s="45">
        <v>2900</v>
      </c>
      <c r="G1025" s="45">
        <v>2900</v>
      </c>
      <c r="H1025" s="45">
        <v>2900</v>
      </c>
      <c r="I1025">
        <v>2900</v>
      </c>
      <c r="J1025">
        <v>2800</v>
      </c>
      <c r="K1025" s="45">
        <v>2800</v>
      </c>
      <c r="L1025" s="45"/>
      <c r="M1025" s="45"/>
      <c r="N1025" s="30"/>
      <c r="O1025" s="30"/>
      <c r="P1025" s="29"/>
      <c r="Q1025" s="29"/>
      <c r="R1025" s="29"/>
    </row>
    <row r="1026" spans="1:18" ht="12.75">
      <c r="A1026" s="28" t="s">
        <v>231</v>
      </c>
      <c r="B1026" s="30">
        <v>2010</v>
      </c>
      <c r="C1026" s="30" t="s">
        <v>1863</v>
      </c>
      <c r="D1026" s="28" t="s">
        <v>1497</v>
      </c>
      <c r="E1026" s="10" t="s">
        <v>1491</v>
      </c>
      <c r="F1026" s="45">
        <v>7900</v>
      </c>
      <c r="G1026" s="45">
        <v>7900</v>
      </c>
      <c r="H1026" s="45">
        <v>7900</v>
      </c>
      <c r="I1026" s="52">
        <v>8000</v>
      </c>
      <c r="J1026" s="52">
        <v>8300</v>
      </c>
      <c r="K1026" s="45">
        <v>8300</v>
      </c>
      <c r="L1026" s="45"/>
      <c r="M1026" s="45"/>
      <c r="N1026" s="30"/>
      <c r="O1026" s="30"/>
      <c r="P1026" s="29"/>
      <c r="Q1026" s="29"/>
      <c r="R1026" s="29"/>
    </row>
    <row r="1027" spans="1:18" ht="12.75">
      <c r="A1027" s="28" t="s">
        <v>232</v>
      </c>
      <c r="B1027" s="30">
        <v>2010</v>
      </c>
      <c r="C1027" s="30" t="s">
        <v>1863</v>
      </c>
      <c r="D1027" s="28" t="s">
        <v>1497</v>
      </c>
      <c r="E1027" s="30" t="s">
        <v>1495</v>
      </c>
      <c r="F1027" s="45">
        <v>6800</v>
      </c>
      <c r="G1027" s="45">
        <v>6800</v>
      </c>
      <c r="H1027" s="45">
        <v>6800</v>
      </c>
      <c r="I1027" s="52">
        <v>6900</v>
      </c>
      <c r="J1027" s="52">
        <v>7200</v>
      </c>
      <c r="K1027" s="45">
        <v>7200</v>
      </c>
      <c r="L1027" s="45"/>
      <c r="M1027" s="45"/>
      <c r="N1027" s="30"/>
      <c r="O1027" s="30"/>
      <c r="P1027" s="29"/>
      <c r="Q1027" s="29"/>
      <c r="R1027" s="29"/>
    </row>
    <row r="1028" spans="1:18" ht="12.75">
      <c r="A1028" s="28" t="s">
        <v>233</v>
      </c>
      <c r="B1028" s="30">
        <v>2010</v>
      </c>
      <c r="C1028" s="30" t="s">
        <v>1863</v>
      </c>
      <c r="D1028" s="28" t="s">
        <v>1497</v>
      </c>
      <c r="E1028" s="30" t="s">
        <v>1498</v>
      </c>
      <c r="F1028" s="45">
        <v>2000</v>
      </c>
      <c r="G1028" s="45">
        <v>2000</v>
      </c>
      <c r="H1028" s="45">
        <v>2000</v>
      </c>
      <c r="I1028" s="52">
        <v>2100</v>
      </c>
      <c r="J1028" s="52">
        <v>2300</v>
      </c>
      <c r="K1028" s="29">
        <v>2300</v>
      </c>
      <c r="L1028" s="29"/>
      <c r="M1028" s="29"/>
      <c r="N1028" s="29"/>
      <c r="O1028" s="29"/>
      <c r="P1028" s="29"/>
      <c r="Q1028" s="29"/>
      <c r="R1028" s="29"/>
    </row>
    <row r="1029" spans="1:18" ht="12.75">
      <c r="A1029" s="28" t="s">
        <v>1648</v>
      </c>
      <c r="B1029" s="30">
        <v>2010</v>
      </c>
      <c r="C1029" s="30" t="s">
        <v>1863</v>
      </c>
      <c r="D1029" s="28" t="s">
        <v>1497</v>
      </c>
      <c r="E1029" s="30" t="s">
        <v>2127</v>
      </c>
      <c r="F1029" s="45">
        <v>5900</v>
      </c>
      <c r="G1029" s="45">
        <v>5900</v>
      </c>
      <c r="H1029" s="45">
        <v>5900</v>
      </c>
      <c r="I1029" s="52">
        <v>5900</v>
      </c>
      <c r="J1029" s="52">
        <v>6000</v>
      </c>
      <c r="K1029" s="45">
        <v>6000</v>
      </c>
      <c r="L1029" s="45"/>
      <c r="M1029" s="45"/>
      <c r="N1029" s="30"/>
      <c r="O1029" s="30"/>
      <c r="P1029" s="29"/>
      <c r="Q1029" s="29"/>
      <c r="R1029" s="29"/>
    </row>
    <row r="1030" spans="1:18" ht="15.75">
      <c r="A1030" s="28" t="s">
        <v>1649</v>
      </c>
      <c r="B1030" s="30">
        <v>2010</v>
      </c>
      <c r="C1030" s="30" t="s">
        <v>1863</v>
      </c>
      <c r="D1030" s="28" t="s">
        <v>1497</v>
      </c>
      <c r="E1030" s="30" t="s">
        <v>2128</v>
      </c>
      <c r="F1030" s="45">
        <v>200</v>
      </c>
      <c r="G1030" s="45">
        <v>200</v>
      </c>
      <c r="H1030" s="45">
        <v>200</v>
      </c>
      <c r="I1030">
        <v>300</v>
      </c>
      <c r="J1030">
        <v>400</v>
      </c>
      <c r="K1030" s="45">
        <v>400</v>
      </c>
      <c r="L1030" s="45"/>
      <c r="M1030" s="45"/>
      <c r="N1030" s="30"/>
      <c r="O1030" s="30"/>
      <c r="P1030" s="29"/>
      <c r="Q1030" s="29"/>
      <c r="R1030" s="29"/>
    </row>
    <row r="1031" spans="1:18" ht="15.75">
      <c r="A1031" s="28" t="s">
        <v>234</v>
      </c>
      <c r="B1031" s="28">
        <v>2010</v>
      </c>
      <c r="C1031" s="28" t="s">
        <v>1863</v>
      </c>
      <c r="D1031" s="28" t="s">
        <v>1497</v>
      </c>
      <c r="E1031" s="30" t="s">
        <v>1502</v>
      </c>
      <c r="F1031" s="45">
        <v>1800</v>
      </c>
      <c r="G1031" s="45">
        <v>1800</v>
      </c>
      <c r="H1031" s="45">
        <v>1800</v>
      </c>
      <c r="I1031">
        <v>1800</v>
      </c>
      <c r="J1031">
        <v>1900</v>
      </c>
      <c r="K1031" s="45">
        <v>1900</v>
      </c>
      <c r="L1031" s="45"/>
      <c r="M1031" s="45"/>
      <c r="N1031" s="30"/>
      <c r="O1031" s="30"/>
      <c r="P1031" s="29"/>
      <c r="Q1031" s="29"/>
      <c r="R1031" s="29"/>
    </row>
    <row r="1032" spans="1:18" ht="15.75">
      <c r="A1032" s="28" t="s">
        <v>235</v>
      </c>
      <c r="B1032" s="30">
        <v>2010</v>
      </c>
      <c r="C1032" s="30" t="s">
        <v>1863</v>
      </c>
      <c r="D1032" s="28" t="s">
        <v>1497</v>
      </c>
      <c r="E1032" s="30" t="s">
        <v>1505</v>
      </c>
      <c r="F1032" s="45">
        <v>1500</v>
      </c>
      <c r="G1032" s="45">
        <v>1500</v>
      </c>
      <c r="H1032" s="45">
        <v>1500</v>
      </c>
      <c r="I1032">
        <v>1500</v>
      </c>
      <c r="J1032">
        <v>1500</v>
      </c>
      <c r="K1032" s="45">
        <v>1500</v>
      </c>
      <c r="L1032" s="45"/>
      <c r="M1032" s="45"/>
      <c r="N1032" s="30"/>
      <c r="O1032" s="30"/>
      <c r="P1032" s="29"/>
      <c r="Q1032" s="29"/>
      <c r="R1032" s="29"/>
    </row>
    <row r="1033" spans="1:18" ht="15.75">
      <c r="A1033" s="28" t="s">
        <v>1650</v>
      </c>
      <c r="B1033" s="30">
        <v>2010</v>
      </c>
      <c r="C1033" s="30" t="s">
        <v>1863</v>
      </c>
      <c r="D1033" s="28" t="s">
        <v>1497</v>
      </c>
      <c r="E1033" s="30" t="s">
        <v>2129</v>
      </c>
      <c r="F1033" s="45">
        <v>500</v>
      </c>
      <c r="G1033" s="45">
        <v>500</v>
      </c>
      <c r="H1033" s="45">
        <v>500</v>
      </c>
      <c r="I1033">
        <v>500</v>
      </c>
      <c r="J1033">
        <v>500</v>
      </c>
      <c r="K1033" s="45">
        <v>500</v>
      </c>
      <c r="L1033" s="45"/>
      <c r="M1033" s="45"/>
      <c r="N1033" s="30"/>
      <c r="O1033" s="30"/>
      <c r="P1033" s="29"/>
      <c r="Q1033" s="29"/>
      <c r="R1033" s="29"/>
    </row>
    <row r="1034" spans="1:18" ht="15.75">
      <c r="A1034" s="28" t="s">
        <v>236</v>
      </c>
      <c r="B1034" s="30">
        <v>2010</v>
      </c>
      <c r="C1034" s="30" t="s">
        <v>1863</v>
      </c>
      <c r="D1034" s="28" t="s">
        <v>1497</v>
      </c>
      <c r="E1034" s="30" t="s">
        <v>1510</v>
      </c>
      <c r="F1034" s="45">
        <v>300</v>
      </c>
      <c r="G1034" s="45">
        <v>300</v>
      </c>
      <c r="H1034" s="45">
        <v>300</v>
      </c>
      <c r="I1034">
        <v>300</v>
      </c>
      <c r="J1034">
        <v>300</v>
      </c>
      <c r="K1034" s="45">
        <v>300</v>
      </c>
      <c r="L1034" s="45"/>
      <c r="M1034" s="45"/>
      <c r="N1034" s="30"/>
      <c r="O1034" s="30"/>
      <c r="P1034" s="29"/>
      <c r="Q1034" s="29"/>
      <c r="R1034" s="29"/>
    </row>
    <row r="1035" spans="1:18" ht="15.75">
      <c r="A1035" s="28" t="s">
        <v>1651</v>
      </c>
      <c r="B1035" s="30">
        <v>2010</v>
      </c>
      <c r="C1035" s="30" t="s">
        <v>1863</v>
      </c>
      <c r="D1035" s="28" t="s">
        <v>1497</v>
      </c>
      <c r="E1035" s="30" t="s">
        <v>2130</v>
      </c>
      <c r="F1035" s="45">
        <v>1000</v>
      </c>
      <c r="G1035" s="45">
        <v>1000</v>
      </c>
      <c r="H1035" s="45">
        <v>1000</v>
      </c>
      <c r="I1035">
        <v>1000</v>
      </c>
      <c r="J1035">
        <v>1000</v>
      </c>
      <c r="K1035" s="45">
        <v>1000</v>
      </c>
      <c r="L1035" s="45"/>
      <c r="M1035" s="45"/>
      <c r="N1035" s="30"/>
      <c r="O1035" s="30"/>
      <c r="P1035" s="29"/>
      <c r="Q1035" s="29"/>
      <c r="R1035" s="29"/>
    </row>
    <row r="1036" spans="1:18" ht="15.75">
      <c r="A1036" s="28" t="s">
        <v>237</v>
      </c>
      <c r="B1036" s="30">
        <v>2010</v>
      </c>
      <c r="C1036" s="30" t="s">
        <v>1863</v>
      </c>
      <c r="D1036" s="28" t="s">
        <v>1497</v>
      </c>
      <c r="E1036" s="30" t="s">
        <v>1514</v>
      </c>
      <c r="F1036" s="45">
        <v>400</v>
      </c>
      <c r="G1036" s="45">
        <v>400</v>
      </c>
      <c r="H1036" s="45">
        <v>400</v>
      </c>
      <c r="I1036">
        <v>400</v>
      </c>
      <c r="J1036">
        <v>400</v>
      </c>
      <c r="K1036" s="45">
        <v>400</v>
      </c>
      <c r="L1036" s="45"/>
      <c r="M1036" s="45"/>
      <c r="N1036" s="30"/>
      <c r="O1036" s="30"/>
      <c r="P1036" s="29"/>
      <c r="Q1036" s="29"/>
      <c r="R1036" s="29"/>
    </row>
    <row r="1037" spans="1:18" ht="15.75">
      <c r="A1037" s="28" t="s">
        <v>1652</v>
      </c>
      <c r="B1037" s="30">
        <v>2010</v>
      </c>
      <c r="C1037" s="30" t="s">
        <v>1863</v>
      </c>
      <c r="D1037" s="28" t="s">
        <v>1497</v>
      </c>
      <c r="E1037" s="30" t="s">
        <v>2131</v>
      </c>
      <c r="F1037" s="45">
        <v>1100</v>
      </c>
      <c r="G1037" s="45">
        <v>1100</v>
      </c>
      <c r="H1037" s="45">
        <v>1100</v>
      </c>
      <c r="I1037">
        <v>1100</v>
      </c>
      <c r="J1037">
        <v>1200</v>
      </c>
      <c r="K1037" s="45">
        <v>1200</v>
      </c>
      <c r="L1037" s="45"/>
      <c r="M1037" s="45"/>
      <c r="N1037" s="30"/>
      <c r="O1037" s="30"/>
      <c r="P1037" s="29"/>
      <c r="Q1037" s="29"/>
      <c r="R1037" s="29"/>
    </row>
    <row r="1038" spans="1:18" ht="15.75">
      <c r="A1038" s="28" t="s">
        <v>238</v>
      </c>
      <c r="B1038" s="30">
        <v>2010</v>
      </c>
      <c r="C1038" s="30" t="s">
        <v>1863</v>
      </c>
      <c r="D1038" s="28" t="s">
        <v>1497</v>
      </c>
      <c r="E1038" s="30" t="s">
        <v>1516</v>
      </c>
      <c r="F1038" s="45">
        <v>1100</v>
      </c>
      <c r="G1038" s="45">
        <v>1100</v>
      </c>
      <c r="H1038" s="45">
        <v>1100</v>
      </c>
      <c r="I1038" s="53">
        <v>1100</v>
      </c>
      <c r="J1038" s="53">
        <v>1100</v>
      </c>
      <c r="K1038" s="45">
        <v>1100</v>
      </c>
      <c r="L1038" s="45"/>
      <c r="M1038" s="45"/>
      <c r="N1038" s="30"/>
      <c r="O1038" s="30"/>
      <c r="P1038" s="29"/>
      <c r="Q1038" s="29"/>
      <c r="R1038" s="29"/>
    </row>
    <row r="1039" spans="1:18" ht="15.75">
      <c r="A1039" s="28" t="s">
        <v>1653</v>
      </c>
      <c r="B1039" s="30">
        <v>2010</v>
      </c>
      <c r="C1039" s="30" t="s">
        <v>1863</v>
      </c>
      <c r="D1039" s="28" t="s">
        <v>1497</v>
      </c>
      <c r="E1039" s="30" t="s">
        <v>2132</v>
      </c>
      <c r="F1039" s="45">
        <v>100</v>
      </c>
      <c r="G1039" s="45">
        <v>100</v>
      </c>
      <c r="H1039" s="45">
        <v>100</v>
      </c>
      <c r="I1039">
        <v>100</v>
      </c>
      <c r="J1039">
        <v>100</v>
      </c>
      <c r="K1039" s="45">
        <v>100</v>
      </c>
      <c r="L1039" s="45"/>
      <c r="M1039" s="45"/>
      <c r="N1039" s="30"/>
      <c r="O1039" s="30"/>
      <c r="P1039" s="29"/>
      <c r="Q1039" s="29"/>
      <c r="R1039" s="29"/>
    </row>
    <row r="1040" spans="1:18" ht="15.75">
      <c r="A1040" s="28" t="s">
        <v>1654</v>
      </c>
      <c r="B1040" s="30">
        <v>2010</v>
      </c>
      <c r="C1040" s="30" t="s">
        <v>1863</v>
      </c>
      <c r="D1040" s="28" t="s">
        <v>1497</v>
      </c>
      <c r="E1040" s="10" t="s">
        <v>2133</v>
      </c>
      <c r="F1040" s="29">
        <v>0</v>
      </c>
      <c r="G1040" s="29">
        <v>0</v>
      </c>
      <c r="H1040" s="29">
        <v>0</v>
      </c>
      <c r="I1040">
        <v>0</v>
      </c>
      <c r="J1040">
        <v>0</v>
      </c>
      <c r="K1040" s="45">
        <v>0</v>
      </c>
      <c r="L1040" s="45"/>
      <c r="M1040" s="45"/>
      <c r="N1040" s="30"/>
      <c r="O1040" s="30"/>
      <c r="P1040" s="29"/>
      <c r="Q1040" s="29"/>
      <c r="R1040" s="29"/>
    </row>
    <row r="1041" spans="1:18" ht="15.75">
      <c r="A1041" s="28" t="s">
        <v>1655</v>
      </c>
      <c r="B1041" s="30">
        <v>2010</v>
      </c>
      <c r="C1041" s="30" t="s">
        <v>1863</v>
      </c>
      <c r="D1041" s="28" t="s">
        <v>1497</v>
      </c>
      <c r="E1041" s="30" t="s">
        <v>2134</v>
      </c>
      <c r="F1041" s="45">
        <v>1000</v>
      </c>
      <c r="G1041" s="45">
        <v>1000</v>
      </c>
      <c r="H1041" s="45">
        <v>1000</v>
      </c>
      <c r="I1041">
        <v>1000</v>
      </c>
      <c r="J1041">
        <v>1000</v>
      </c>
      <c r="K1041" s="45">
        <v>1000</v>
      </c>
      <c r="L1041" s="45"/>
      <c r="M1041" s="45"/>
      <c r="N1041" s="30"/>
      <c r="O1041" s="30"/>
      <c r="P1041" s="29"/>
      <c r="Q1041" s="29"/>
      <c r="R1041" s="29"/>
    </row>
    <row r="1042" spans="1:18" ht="12.75">
      <c r="A1042" s="28" t="s">
        <v>239</v>
      </c>
      <c r="B1042" s="30">
        <v>2010</v>
      </c>
      <c r="C1042" s="30" t="s">
        <v>1864</v>
      </c>
      <c r="D1042" s="30" t="s">
        <v>1504</v>
      </c>
      <c r="E1042" s="10" t="s">
        <v>1491</v>
      </c>
      <c r="F1042" s="45">
        <v>13000</v>
      </c>
      <c r="G1042" s="45">
        <v>13000</v>
      </c>
      <c r="H1042" s="45">
        <v>13000</v>
      </c>
      <c r="I1042" s="52">
        <v>13300</v>
      </c>
      <c r="J1042" s="52">
        <v>13600</v>
      </c>
      <c r="K1042" s="45">
        <v>13600</v>
      </c>
      <c r="L1042" s="45"/>
      <c r="M1042" s="45"/>
      <c r="N1042" s="30"/>
      <c r="O1042" s="30"/>
      <c r="P1042" s="29"/>
      <c r="Q1042" s="29"/>
      <c r="R1042" s="29"/>
    </row>
    <row r="1043" spans="1:18" ht="12.75">
      <c r="A1043" s="28" t="s">
        <v>240</v>
      </c>
      <c r="B1043" s="30">
        <v>2010</v>
      </c>
      <c r="C1043" s="30" t="s">
        <v>1864</v>
      </c>
      <c r="D1043" s="30" t="s">
        <v>1504</v>
      </c>
      <c r="E1043" s="30" t="s">
        <v>1495</v>
      </c>
      <c r="F1043" s="45">
        <v>10700</v>
      </c>
      <c r="G1043" s="45">
        <v>10700</v>
      </c>
      <c r="H1043" s="45">
        <v>10700</v>
      </c>
      <c r="I1043" s="52">
        <v>11000</v>
      </c>
      <c r="J1043" s="52">
        <v>11200</v>
      </c>
      <c r="K1043" s="45">
        <v>11300</v>
      </c>
      <c r="L1043" s="45"/>
      <c r="M1043" s="45"/>
      <c r="N1043" s="30"/>
      <c r="O1043" s="30"/>
      <c r="P1043" s="29"/>
      <c r="Q1043" s="29"/>
      <c r="R1043" s="29"/>
    </row>
    <row r="1044" spans="1:18" ht="12.75">
      <c r="A1044" s="28" t="s">
        <v>241</v>
      </c>
      <c r="B1044" s="30">
        <v>2010</v>
      </c>
      <c r="C1044" s="30" t="s">
        <v>1864</v>
      </c>
      <c r="D1044" s="30" t="s">
        <v>1504</v>
      </c>
      <c r="E1044" s="30" t="s">
        <v>1498</v>
      </c>
      <c r="F1044" s="45">
        <v>5400</v>
      </c>
      <c r="G1044" s="45">
        <v>5400</v>
      </c>
      <c r="H1044" s="45">
        <v>5400</v>
      </c>
      <c r="I1044" s="52">
        <v>5600</v>
      </c>
      <c r="J1044" s="52">
        <v>5600</v>
      </c>
      <c r="K1044" s="29">
        <v>5700</v>
      </c>
      <c r="L1044" s="29"/>
      <c r="M1044" s="29"/>
      <c r="N1044" s="29"/>
      <c r="O1044" s="29"/>
      <c r="P1044" s="29"/>
      <c r="Q1044" s="29"/>
      <c r="R1044" s="29"/>
    </row>
    <row r="1045" spans="1:18" ht="12.75">
      <c r="A1045" s="28" t="s">
        <v>99</v>
      </c>
      <c r="B1045" s="30">
        <v>2010</v>
      </c>
      <c r="C1045" s="30" t="s">
        <v>1864</v>
      </c>
      <c r="D1045" s="30" t="s">
        <v>1504</v>
      </c>
      <c r="E1045" s="30" t="s">
        <v>2127</v>
      </c>
      <c r="F1045" s="45">
        <v>7600</v>
      </c>
      <c r="G1045" s="45">
        <v>7600</v>
      </c>
      <c r="H1045" s="45">
        <v>7600</v>
      </c>
      <c r="I1045" s="52">
        <v>7700</v>
      </c>
      <c r="J1045" s="52">
        <v>8000</v>
      </c>
      <c r="K1045" s="45">
        <v>7900</v>
      </c>
      <c r="L1045" s="45"/>
      <c r="M1045" s="45"/>
      <c r="N1045" s="30"/>
      <c r="O1045" s="30"/>
      <c r="P1045" s="29"/>
      <c r="Q1045" s="29"/>
      <c r="R1045" s="29"/>
    </row>
    <row r="1046" spans="1:18" ht="15.75">
      <c r="A1046" s="28" t="s">
        <v>100</v>
      </c>
      <c r="B1046" s="30">
        <v>2010</v>
      </c>
      <c r="C1046" s="30" t="s">
        <v>1864</v>
      </c>
      <c r="D1046" s="30" t="s">
        <v>1504</v>
      </c>
      <c r="E1046" s="30" t="s">
        <v>2128</v>
      </c>
      <c r="F1046" s="45">
        <v>200</v>
      </c>
      <c r="G1046" s="45">
        <v>200</v>
      </c>
      <c r="H1046" s="45">
        <v>200</v>
      </c>
      <c r="I1046">
        <v>300</v>
      </c>
      <c r="J1046">
        <v>300</v>
      </c>
      <c r="K1046" s="45">
        <v>300</v>
      </c>
      <c r="L1046" s="45"/>
      <c r="M1046" s="45"/>
      <c r="N1046" s="30"/>
      <c r="O1046" s="30"/>
      <c r="P1046" s="29"/>
      <c r="Q1046" s="29"/>
      <c r="R1046" s="29"/>
    </row>
    <row r="1047" spans="1:18" ht="15.75">
      <c r="A1047" s="28" t="s">
        <v>242</v>
      </c>
      <c r="B1047" s="28">
        <v>2010</v>
      </c>
      <c r="C1047" s="28" t="s">
        <v>1864</v>
      </c>
      <c r="D1047" s="30" t="s">
        <v>1504</v>
      </c>
      <c r="E1047" s="30" t="s">
        <v>1502</v>
      </c>
      <c r="F1047" s="45">
        <v>5200</v>
      </c>
      <c r="G1047" s="45">
        <v>5200</v>
      </c>
      <c r="H1047" s="45">
        <v>5200</v>
      </c>
      <c r="I1047">
        <v>5300</v>
      </c>
      <c r="J1047">
        <v>5300</v>
      </c>
      <c r="K1047" s="45">
        <v>5400</v>
      </c>
      <c r="L1047" s="45"/>
      <c r="M1047" s="45"/>
      <c r="N1047" s="30"/>
      <c r="O1047" s="30"/>
      <c r="P1047" s="29"/>
      <c r="Q1047" s="29"/>
      <c r="R1047" s="29"/>
    </row>
    <row r="1048" spans="1:18" ht="15.75">
      <c r="A1048" s="28" t="s">
        <v>243</v>
      </c>
      <c r="B1048" s="30">
        <v>2010</v>
      </c>
      <c r="C1048" s="30" t="s">
        <v>1864</v>
      </c>
      <c r="D1048" s="30" t="s">
        <v>1504</v>
      </c>
      <c r="E1048" s="30" t="s">
        <v>1505</v>
      </c>
      <c r="F1048" s="45">
        <v>1300</v>
      </c>
      <c r="G1048" s="45">
        <v>1300</v>
      </c>
      <c r="H1048" s="45">
        <v>1300</v>
      </c>
      <c r="I1048">
        <v>1300</v>
      </c>
      <c r="J1048">
        <v>1300</v>
      </c>
      <c r="K1048" s="45">
        <v>1400</v>
      </c>
      <c r="L1048" s="45"/>
      <c r="M1048" s="45"/>
      <c r="N1048" s="30"/>
      <c r="O1048" s="30"/>
      <c r="P1048" s="29"/>
      <c r="Q1048" s="29"/>
      <c r="R1048" s="29"/>
    </row>
    <row r="1049" spans="1:18" ht="15.75">
      <c r="A1049" s="28" t="s">
        <v>101</v>
      </c>
      <c r="B1049" s="30">
        <v>2010</v>
      </c>
      <c r="C1049" s="30" t="s">
        <v>1864</v>
      </c>
      <c r="D1049" s="30" t="s">
        <v>1504</v>
      </c>
      <c r="E1049" s="30" t="s">
        <v>2129</v>
      </c>
      <c r="F1049" s="45">
        <v>500</v>
      </c>
      <c r="G1049" s="45">
        <v>500</v>
      </c>
      <c r="H1049" s="45">
        <v>500</v>
      </c>
      <c r="I1049">
        <v>500</v>
      </c>
      <c r="J1049">
        <v>600</v>
      </c>
      <c r="K1049" s="45">
        <v>600</v>
      </c>
      <c r="L1049" s="45"/>
      <c r="M1049" s="45"/>
      <c r="N1049" s="30"/>
      <c r="O1049" s="30"/>
      <c r="P1049" s="29"/>
      <c r="Q1049" s="29"/>
      <c r="R1049" s="29"/>
    </row>
    <row r="1050" spans="1:18" ht="15.75">
      <c r="A1050" s="28" t="s">
        <v>244</v>
      </c>
      <c r="B1050" s="30">
        <v>2010</v>
      </c>
      <c r="C1050" s="30" t="s">
        <v>1864</v>
      </c>
      <c r="D1050" s="30" t="s">
        <v>1504</v>
      </c>
      <c r="E1050" s="30" t="s">
        <v>1510</v>
      </c>
      <c r="F1050" s="45">
        <v>400</v>
      </c>
      <c r="G1050" s="45">
        <v>400</v>
      </c>
      <c r="H1050" s="45">
        <v>400</v>
      </c>
      <c r="I1050">
        <v>400</v>
      </c>
      <c r="J1050">
        <v>400</v>
      </c>
      <c r="K1050" s="45">
        <v>400</v>
      </c>
      <c r="L1050" s="45"/>
      <c r="M1050" s="45"/>
      <c r="N1050" s="30"/>
      <c r="O1050" s="30"/>
      <c r="P1050" s="29"/>
      <c r="Q1050" s="29"/>
      <c r="R1050" s="29"/>
    </row>
    <row r="1051" spans="1:18" ht="15.75">
      <c r="A1051" s="28" t="s">
        <v>102</v>
      </c>
      <c r="B1051" s="30">
        <v>2010</v>
      </c>
      <c r="C1051" s="30" t="s">
        <v>1864</v>
      </c>
      <c r="D1051" s="30" t="s">
        <v>1504</v>
      </c>
      <c r="E1051" s="30" t="s">
        <v>2130</v>
      </c>
      <c r="F1051" s="45">
        <v>1600</v>
      </c>
      <c r="G1051" s="45">
        <v>1600</v>
      </c>
      <c r="H1051" s="45">
        <v>1600</v>
      </c>
      <c r="I1051">
        <v>1600</v>
      </c>
      <c r="J1051">
        <v>1600</v>
      </c>
      <c r="K1051" s="45">
        <v>1600</v>
      </c>
      <c r="L1051" s="45"/>
      <c r="M1051" s="45"/>
      <c r="N1051" s="30"/>
      <c r="O1051" s="30"/>
      <c r="P1051" s="29"/>
      <c r="Q1051" s="29"/>
      <c r="R1051" s="29"/>
    </row>
    <row r="1052" spans="1:18" ht="15.75">
      <c r="A1052" s="28" t="s">
        <v>245</v>
      </c>
      <c r="B1052" s="30">
        <v>2010</v>
      </c>
      <c r="C1052" s="30" t="s">
        <v>1864</v>
      </c>
      <c r="D1052" s="30" t="s">
        <v>1504</v>
      </c>
      <c r="E1052" s="30" t="s">
        <v>1514</v>
      </c>
      <c r="F1052" s="45">
        <v>700</v>
      </c>
      <c r="G1052" s="45">
        <v>700</v>
      </c>
      <c r="H1052" s="45">
        <v>700</v>
      </c>
      <c r="I1052">
        <v>700</v>
      </c>
      <c r="J1052">
        <v>800</v>
      </c>
      <c r="K1052" s="45">
        <v>800</v>
      </c>
      <c r="L1052" s="45"/>
      <c r="M1052" s="45"/>
      <c r="N1052" s="30"/>
      <c r="O1052" s="30"/>
      <c r="P1052" s="29"/>
      <c r="Q1052" s="29"/>
      <c r="R1052" s="29"/>
    </row>
    <row r="1053" spans="1:18" ht="15.75">
      <c r="A1053" s="28" t="s">
        <v>103</v>
      </c>
      <c r="B1053" s="30">
        <v>2010</v>
      </c>
      <c r="C1053" s="30" t="s">
        <v>1864</v>
      </c>
      <c r="D1053" s="30" t="s">
        <v>1504</v>
      </c>
      <c r="E1053" s="30" t="s">
        <v>2131</v>
      </c>
      <c r="F1053" s="45">
        <v>800</v>
      </c>
      <c r="G1053" s="45">
        <v>800</v>
      </c>
      <c r="H1053" s="45">
        <v>800</v>
      </c>
      <c r="I1053">
        <v>900</v>
      </c>
      <c r="J1053">
        <v>900</v>
      </c>
      <c r="K1053" s="45">
        <v>800</v>
      </c>
      <c r="L1053" s="45"/>
      <c r="M1053" s="45"/>
      <c r="N1053" s="30"/>
      <c r="O1053" s="30"/>
      <c r="P1053" s="29"/>
      <c r="Q1053" s="29"/>
      <c r="R1053" s="29"/>
    </row>
    <row r="1054" spans="1:18" ht="15.75">
      <c r="A1054" s="28" t="s">
        <v>246</v>
      </c>
      <c r="B1054" s="30">
        <v>2010</v>
      </c>
      <c r="C1054" s="30" t="s">
        <v>1864</v>
      </c>
      <c r="D1054" s="30" t="s">
        <v>1504</v>
      </c>
      <c r="E1054" s="30" t="s">
        <v>1516</v>
      </c>
      <c r="F1054" s="45">
        <v>2300</v>
      </c>
      <c r="G1054" s="45">
        <v>2300</v>
      </c>
      <c r="H1054" s="45">
        <v>2300</v>
      </c>
      <c r="I1054" s="53">
        <v>2300</v>
      </c>
      <c r="J1054" s="53">
        <v>2400</v>
      </c>
      <c r="K1054" s="45">
        <v>2300</v>
      </c>
      <c r="L1054" s="45"/>
      <c r="M1054" s="45"/>
      <c r="N1054" s="30"/>
      <c r="O1054" s="30"/>
      <c r="P1054" s="29"/>
      <c r="Q1054" s="29"/>
      <c r="R1054" s="29"/>
    </row>
    <row r="1055" spans="1:18" ht="15.75">
      <c r="A1055" s="28" t="s">
        <v>104</v>
      </c>
      <c r="B1055" s="30">
        <v>2010</v>
      </c>
      <c r="C1055" s="30" t="s">
        <v>1864</v>
      </c>
      <c r="D1055" s="30" t="s">
        <v>1504</v>
      </c>
      <c r="E1055" s="30" t="s">
        <v>2132</v>
      </c>
      <c r="F1055" s="45">
        <v>100</v>
      </c>
      <c r="G1055" s="45">
        <v>100</v>
      </c>
      <c r="H1055" s="45">
        <v>100</v>
      </c>
      <c r="I1055">
        <v>100</v>
      </c>
      <c r="J1055">
        <v>200</v>
      </c>
      <c r="K1055" s="45">
        <v>100</v>
      </c>
      <c r="L1055" s="45"/>
      <c r="M1055" s="45"/>
      <c r="N1055" s="30"/>
      <c r="O1055" s="30"/>
      <c r="P1055" s="29"/>
      <c r="Q1055" s="29"/>
      <c r="R1055" s="29"/>
    </row>
    <row r="1056" spans="1:18" ht="15.75">
      <c r="A1056" s="28" t="s">
        <v>105</v>
      </c>
      <c r="B1056" s="30">
        <v>2010</v>
      </c>
      <c r="C1056" s="30" t="s">
        <v>1864</v>
      </c>
      <c r="D1056" s="30" t="s">
        <v>1504</v>
      </c>
      <c r="E1056" s="10" t="s">
        <v>2133</v>
      </c>
      <c r="F1056" s="29">
        <v>0</v>
      </c>
      <c r="G1056" s="29">
        <v>0</v>
      </c>
      <c r="H1056" s="29">
        <v>0</v>
      </c>
      <c r="I1056">
        <v>0</v>
      </c>
      <c r="J1056">
        <v>0</v>
      </c>
      <c r="K1056" s="45">
        <v>0</v>
      </c>
      <c r="L1056" s="45"/>
      <c r="M1056" s="45"/>
      <c r="N1056" s="30"/>
      <c r="O1056" s="30"/>
      <c r="P1056" s="29"/>
      <c r="Q1056" s="29"/>
      <c r="R1056" s="29"/>
    </row>
    <row r="1057" spans="1:18" ht="15.75">
      <c r="A1057" s="28" t="s">
        <v>106</v>
      </c>
      <c r="B1057" s="30">
        <v>2010</v>
      </c>
      <c r="C1057" s="30" t="s">
        <v>1864</v>
      </c>
      <c r="D1057" s="30" t="s">
        <v>1504</v>
      </c>
      <c r="E1057" s="30" t="s">
        <v>2134</v>
      </c>
      <c r="F1057" s="45">
        <v>2200</v>
      </c>
      <c r="G1057" s="45">
        <v>2200</v>
      </c>
      <c r="H1057" s="45">
        <v>2200</v>
      </c>
      <c r="I1057">
        <v>2200</v>
      </c>
      <c r="J1057">
        <v>2200</v>
      </c>
      <c r="K1057" s="45">
        <v>2200</v>
      </c>
      <c r="L1057" s="45"/>
      <c r="M1057" s="45"/>
      <c r="N1057" s="30"/>
      <c r="O1057" s="30"/>
      <c r="P1057" s="29"/>
      <c r="Q1057" s="29"/>
      <c r="R1057" s="29"/>
    </row>
    <row r="1058" spans="1:18" ht="12.75">
      <c r="A1058" s="28" t="s">
        <v>247</v>
      </c>
      <c r="B1058" s="30">
        <v>2010</v>
      </c>
      <c r="C1058" s="30" t="s">
        <v>1865</v>
      </c>
      <c r="D1058" s="30" t="s">
        <v>1504</v>
      </c>
      <c r="E1058" s="10" t="s">
        <v>1491</v>
      </c>
      <c r="F1058" s="45">
        <v>8400</v>
      </c>
      <c r="G1058" s="45">
        <v>8300</v>
      </c>
      <c r="H1058" s="45">
        <v>8300</v>
      </c>
      <c r="I1058" s="52">
        <v>8600</v>
      </c>
      <c r="J1058" s="52">
        <v>8800</v>
      </c>
      <c r="K1058" s="45">
        <v>8900</v>
      </c>
      <c r="L1058" s="45"/>
      <c r="M1058" s="45"/>
      <c r="N1058" s="30"/>
      <c r="O1058" s="30"/>
      <c r="P1058" s="29"/>
      <c r="Q1058" s="29"/>
      <c r="R1058" s="29"/>
    </row>
    <row r="1059" spans="1:18" ht="12.75">
      <c r="A1059" s="28" t="s">
        <v>248</v>
      </c>
      <c r="B1059" s="30">
        <v>2010</v>
      </c>
      <c r="C1059" s="30" t="s">
        <v>1865</v>
      </c>
      <c r="D1059" s="30" t="s">
        <v>1504</v>
      </c>
      <c r="E1059" s="30" t="s">
        <v>1495</v>
      </c>
      <c r="F1059" s="45">
        <v>6500</v>
      </c>
      <c r="G1059" s="45">
        <v>6400</v>
      </c>
      <c r="H1059" s="45">
        <v>6400</v>
      </c>
      <c r="I1059" s="52">
        <v>6700</v>
      </c>
      <c r="J1059" s="52">
        <v>6800</v>
      </c>
      <c r="K1059" s="45">
        <v>7000</v>
      </c>
      <c r="L1059" s="45"/>
      <c r="M1059" s="45"/>
      <c r="N1059" s="30"/>
      <c r="O1059" s="30"/>
      <c r="P1059" s="29"/>
      <c r="Q1059" s="29"/>
      <c r="R1059" s="29"/>
    </row>
    <row r="1060" spans="1:18" ht="12.75">
      <c r="A1060" s="28" t="s">
        <v>249</v>
      </c>
      <c r="B1060" s="30">
        <v>2010</v>
      </c>
      <c r="C1060" s="30" t="s">
        <v>1865</v>
      </c>
      <c r="D1060" s="30" t="s">
        <v>1504</v>
      </c>
      <c r="E1060" s="30" t="s">
        <v>1498</v>
      </c>
      <c r="F1060" s="45">
        <v>800</v>
      </c>
      <c r="G1060" s="45">
        <v>800</v>
      </c>
      <c r="H1060" s="45">
        <v>800</v>
      </c>
      <c r="I1060" s="52">
        <v>900</v>
      </c>
      <c r="J1060" s="52">
        <v>900</v>
      </c>
      <c r="K1060" s="29">
        <v>900</v>
      </c>
      <c r="L1060" s="29"/>
      <c r="M1060" s="29"/>
      <c r="N1060" s="29"/>
      <c r="O1060" s="29"/>
      <c r="P1060" s="29"/>
      <c r="Q1060" s="29"/>
      <c r="R1060" s="29"/>
    </row>
    <row r="1061" spans="1:18" ht="12.75">
      <c r="A1061" s="28" t="s">
        <v>107</v>
      </c>
      <c r="B1061" s="30">
        <v>2010</v>
      </c>
      <c r="C1061" s="30" t="s">
        <v>1865</v>
      </c>
      <c r="D1061" s="30" t="s">
        <v>1504</v>
      </c>
      <c r="E1061" s="30" t="s">
        <v>2127</v>
      </c>
      <c r="F1061" s="45">
        <v>7600</v>
      </c>
      <c r="G1061" s="45">
        <v>7500</v>
      </c>
      <c r="H1061" s="45">
        <v>7500</v>
      </c>
      <c r="I1061" s="52">
        <v>7700</v>
      </c>
      <c r="J1061" s="52">
        <v>7900</v>
      </c>
      <c r="K1061" s="45">
        <v>8000</v>
      </c>
      <c r="L1061" s="45"/>
      <c r="M1061" s="45"/>
      <c r="N1061" s="30"/>
      <c r="O1061" s="30"/>
      <c r="P1061" s="29"/>
      <c r="Q1061" s="29"/>
      <c r="R1061" s="29"/>
    </row>
    <row r="1062" spans="1:18" ht="15.75">
      <c r="A1062" s="28" t="s">
        <v>108</v>
      </c>
      <c r="B1062" s="30">
        <v>2010</v>
      </c>
      <c r="C1062" s="30" t="s">
        <v>1865</v>
      </c>
      <c r="D1062" s="30" t="s">
        <v>1504</v>
      </c>
      <c r="E1062" s="30" t="s">
        <v>2128</v>
      </c>
      <c r="F1062" s="45">
        <v>200</v>
      </c>
      <c r="G1062" s="45">
        <v>200</v>
      </c>
      <c r="H1062" s="45">
        <v>200</v>
      </c>
      <c r="I1062">
        <v>300</v>
      </c>
      <c r="J1062">
        <v>300</v>
      </c>
      <c r="K1062" s="45">
        <v>300</v>
      </c>
      <c r="L1062" s="45"/>
      <c r="M1062" s="45"/>
      <c r="N1062" s="30"/>
      <c r="O1062" s="30"/>
      <c r="P1062" s="29"/>
      <c r="Q1062" s="29"/>
      <c r="R1062" s="29"/>
    </row>
    <row r="1063" spans="1:18" ht="15.75">
      <c r="A1063" s="28" t="s">
        <v>250</v>
      </c>
      <c r="B1063" s="28">
        <v>2010</v>
      </c>
      <c r="C1063" s="28" t="s">
        <v>1865</v>
      </c>
      <c r="D1063" s="30" t="s">
        <v>1504</v>
      </c>
      <c r="E1063" s="30" t="s">
        <v>1502</v>
      </c>
      <c r="F1063" s="45">
        <v>600</v>
      </c>
      <c r="G1063" s="45">
        <v>600</v>
      </c>
      <c r="H1063" s="45">
        <v>600</v>
      </c>
      <c r="I1063">
        <v>600</v>
      </c>
      <c r="J1063">
        <v>600</v>
      </c>
      <c r="K1063" s="45">
        <v>600</v>
      </c>
      <c r="L1063" s="45"/>
      <c r="M1063" s="45"/>
      <c r="N1063" s="30"/>
      <c r="O1063" s="30"/>
      <c r="P1063" s="29"/>
      <c r="Q1063" s="29"/>
      <c r="R1063" s="29"/>
    </row>
    <row r="1064" spans="1:18" ht="15.75">
      <c r="A1064" s="28" t="s">
        <v>251</v>
      </c>
      <c r="B1064" s="30">
        <v>2010</v>
      </c>
      <c r="C1064" s="30" t="s">
        <v>1865</v>
      </c>
      <c r="D1064" s="30" t="s">
        <v>1504</v>
      </c>
      <c r="E1064" s="30" t="s">
        <v>1505</v>
      </c>
      <c r="F1064" s="45">
        <v>1700</v>
      </c>
      <c r="G1064" s="45">
        <v>1700</v>
      </c>
      <c r="H1064" s="45">
        <v>1700</v>
      </c>
      <c r="I1064">
        <v>1800</v>
      </c>
      <c r="J1064">
        <v>1800</v>
      </c>
      <c r="K1064" s="45">
        <v>1800</v>
      </c>
      <c r="L1064" s="45"/>
      <c r="M1064" s="45"/>
      <c r="N1064" s="30"/>
      <c r="O1064" s="30"/>
      <c r="P1064" s="29"/>
      <c r="Q1064" s="29"/>
      <c r="R1064" s="29"/>
    </row>
    <row r="1065" spans="1:18" ht="15.75">
      <c r="A1065" s="28" t="s">
        <v>109</v>
      </c>
      <c r="B1065" s="30">
        <v>2010</v>
      </c>
      <c r="C1065" s="30" t="s">
        <v>1865</v>
      </c>
      <c r="D1065" s="30" t="s">
        <v>1504</v>
      </c>
      <c r="E1065" s="30" t="s">
        <v>2129</v>
      </c>
      <c r="F1065" s="45">
        <v>400</v>
      </c>
      <c r="G1065" s="45">
        <v>400</v>
      </c>
      <c r="H1065" s="45">
        <v>400</v>
      </c>
      <c r="I1065">
        <v>400</v>
      </c>
      <c r="J1065">
        <v>500</v>
      </c>
      <c r="K1065" s="45">
        <v>500</v>
      </c>
      <c r="L1065" s="45"/>
      <c r="M1065" s="45"/>
      <c r="N1065" s="30"/>
      <c r="O1065" s="30"/>
      <c r="P1065" s="29"/>
      <c r="Q1065" s="29"/>
      <c r="R1065" s="29"/>
    </row>
    <row r="1066" spans="1:18" ht="15.75">
      <c r="A1066" s="28" t="s">
        <v>252</v>
      </c>
      <c r="B1066" s="30">
        <v>2010</v>
      </c>
      <c r="C1066" s="30" t="s">
        <v>1865</v>
      </c>
      <c r="D1066" s="30" t="s">
        <v>1504</v>
      </c>
      <c r="E1066" s="30" t="s">
        <v>1510</v>
      </c>
      <c r="F1066" s="45">
        <v>400</v>
      </c>
      <c r="G1066" s="45">
        <v>300</v>
      </c>
      <c r="H1066" s="45">
        <v>300</v>
      </c>
      <c r="I1066">
        <v>400</v>
      </c>
      <c r="J1066">
        <v>400</v>
      </c>
      <c r="K1066" s="45">
        <v>400</v>
      </c>
      <c r="L1066" s="45"/>
      <c r="M1066" s="45"/>
      <c r="N1066" s="30"/>
      <c r="O1066" s="30"/>
      <c r="P1066" s="29"/>
      <c r="Q1066" s="29"/>
      <c r="R1066" s="29"/>
    </row>
    <row r="1067" spans="1:18" ht="15.75">
      <c r="A1067" s="28" t="s">
        <v>110</v>
      </c>
      <c r="B1067" s="30">
        <v>2010</v>
      </c>
      <c r="C1067" s="30" t="s">
        <v>1865</v>
      </c>
      <c r="D1067" s="30" t="s">
        <v>1504</v>
      </c>
      <c r="E1067" s="30" t="s">
        <v>2130</v>
      </c>
      <c r="F1067" s="45">
        <v>1900</v>
      </c>
      <c r="G1067" s="45">
        <v>1900</v>
      </c>
      <c r="H1067" s="45">
        <v>1900</v>
      </c>
      <c r="I1067">
        <v>1900</v>
      </c>
      <c r="J1067">
        <v>1900</v>
      </c>
      <c r="K1067" s="45">
        <v>1900</v>
      </c>
      <c r="L1067" s="45"/>
      <c r="M1067" s="45"/>
      <c r="N1067" s="30"/>
      <c r="O1067" s="30"/>
      <c r="P1067" s="29"/>
      <c r="Q1067" s="29"/>
      <c r="R1067" s="29"/>
    </row>
    <row r="1068" spans="1:18" ht="15.75">
      <c r="A1068" s="28" t="s">
        <v>253</v>
      </c>
      <c r="B1068" s="30">
        <v>2010</v>
      </c>
      <c r="C1068" s="30" t="s">
        <v>1865</v>
      </c>
      <c r="D1068" s="30" t="s">
        <v>1504</v>
      </c>
      <c r="E1068" s="30" t="s">
        <v>1514</v>
      </c>
      <c r="F1068" s="45">
        <v>700</v>
      </c>
      <c r="G1068" s="45">
        <v>700</v>
      </c>
      <c r="H1068" s="45">
        <v>700</v>
      </c>
      <c r="I1068">
        <v>700</v>
      </c>
      <c r="J1068">
        <v>700</v>
      </c>
      <c r="K1068" s="45">
        <v>800</v>
      </c>
      <c r="L1068" s="45"/>
      <c r="M1068" s="45"/>
      <c r="N1068" s="30"/>
      <c r="O1068" s="30"/>
      <c r="P1068" s="29"/>
      <c r="Q1068" s="29"/>
      <c r="R1068" s="29"/>
    </row>
    <row r="1069" spans="1:18" ht="15.75">
      <c r="A1069" s="28" t="s">
        <v>111</v>
      </c>
      <c r="B1069" s="30">
        <v>2010</v>
      </c>
      <c r="C1069" s="30" t="s">
        <v>1865</v>
      </c>
      <c r="D1069" s="30" t="s">
        <v>1504</v>
      </c>
      <c r="E1069" s="30" t="s">
        <v>2131</v>
      </c>
      <c r="F1069" s="45">
        <v>600</v>
      </c>
      <c r="G1069" s="45">
        <v>600</v>
      </c>
      <c r="H1069" s="45">
        <v>600</v>
      </c>
      <c r="I1069">
        <v>600</v>
      </c>
      <c r="J1069">
        <v>600</v>
      </c>
      <c r="K1069" s="45">
        <v>700</v>
      </c>
      <c r="L1069" s="45"/>
      <c r="M1069" s="45"/>
      <c r="N1069" s="30"/>
      <c r="O1069" s="30"/>
      <c r="P1069" s="29"/>
      <c r="Q1069" s="29"/>
      <c r="R1069" s="29"/>
    </row>
    <row r="1070" spans="1:18" ht="15.75">
      <c r="A1070" s="28" t="s">
        <v>254</v>
      </c>
      <c r="B1070" s="30">
        <v>2010</v>
      </c>
      <c r="C1070" s="30" t="s">
        <v>1865</v>
      </c>
      <c r="D1070" s="30" t="s">
        <v>1504</v>
      </c>
      <c r="E1070" s="30" t="s">
        <v>1516</v>
      </c>
      <c r="F1070" s="45">
        <v>1900</v>
      </c>
      <c r="G1070" s="45">
        <v>1900</v>
      </c>
      <c r="H1070" s="45">
        <v>1900</v>
      </c>
      <c r="I1070" s="53">
        <v>1900</v>
      </c>
      <c r="J1070" s="53">
        <v>2000</v>
      </c>
      <c r="K1070" s="45">
        <v>1900</v>
      </c>
      <c r="L1070" s="45"/>
      <c r="M1070" s="45"/>
      <c r="N1070" s="30"/>
      <c r="O1070" s="30"/>
      <c r="P1070" s="29"/>
      <c r="Q1070" s="29"/>
      <c r="R1070" s="29"/>
    </row>
    <row r="1071" spans="1:18" ht="15.75">
      <c r="A1071" s="28" t="s">
        <v>112</v>
      </c>
      <c r="B1071" s="30">
        <v>2010</v>
      </c>
      <c r="C1071" s="30" t="s">
        <v>1865</v>
      </c>
      <c r="D1071" s="30" t="s">
        <v>1504</v>
      </c>
      <c r="E1071" s="30" t="s">
        <v>2132</v>
      </c>
      <c r="F1071" s="45">
        <v>100</v>
      </c>
      <c r="G1071" s="45">
        <v>100</v>
      </c>
      <c r="H1071" s="45">
        <v>100</v>
      </c>
      <c r="I1071">
        <v>100</v>
      </c>
      <c r="J1071">
        <v>200</v>
      </c>
      <c r="K1071" s="45">
        <v>100</v>
      </c>
      <c r="L1071" s="45"/>
      <c r="M1071" s="45"/>
      <c r="N1071" s="30"/>
      <c r="O1071" s="30"/>
      <c r="P1071" s="29"/>
      <c r="Q1071" s="29"/>
      <c r="R1071" s="29"/>
    </row>
    <row r="1072" spans="1:18" ht="15.75">
      <c r="A1072" s="28" t="s">
        <v>113</v>
      </c>
      <c r="B1072" s="30">
        <v>2010</v>
      </c>
      <c r="C1072" s="30" t="s">
        <v>1865</v>
      </c>
      <c r="D1072" s="30" t="s">
        <v>1504</v>
      </c>
      <c r="E1072" s="10" t="s">
        <v>2133</v>
      </c>
      <c r="F1072" s="29">
        <v>0</v>
      </c>
      <c r="G1072" s="29">
        <v>0</v>
      </c>
      <c r="H1072" s="29">
        <v>0</v>
      </c>
      <c r="I1072">
        <v>0</v>
      </c>
      <c r="J1072">
        <v>0</v>
      </c>
      <c r="K1072" s="45">
        <v>0</v>
      </c>
      <c r="L1072" s="45"/>
      <c r="M1072" s="45"/>
      <c r="N1072" s="30"/>
      <c r="O1072" s="30"/>
      <c r="P1072" s="29"/>
      <c r="Q1072" s="29"/>
      <c r="R1072" s="29"/>
    </row>
    <row r="1073" spans="1:18" ht="15.75">
      <c r="A1073" s="28" t="s">
        <v>114</v>
      </c>
      <c r="B1073" s="30">
        <v>2010</v>
      </c>
      <c r="C1073" s="30" t="s">
        <v>1865</v>
      </c>
      <c r="D1073" s="30" t="s">
        <v>1504</v>
      </c>
      <c r="E1073" s="30" t="s">
        <v>2134</v>
      </c>
      <c r="F1073" s="45">
        <v>1800</v>
      </c>
      <c r="G1073" s="45">
        <v>1800</v>
      </c>
      <c r="H1073" s="45">
        <v>1800</v>
      </c>
      <c r="I1073">
        <v>1800</v>
      </c>
      <c r="J1073">
        <v>1800</v>
      </c>
      <c r="K1073" s="45">
        <v>1800</v>
      </c>
      <c r="L1073" s="45"/>
      <c r="M1073" s="45"/>
      <c r="N1073" s="30"/>
      <c r="O1073" s="30"/>
      <c r="P1073" s="29"/>
      <c r="Q1073" s="29"/>
      <c r="R1073" s="29"/>
    </row>
    <row r="1074" spans="1:18" ht="12.75">
      <c r="A1074" s="28" t="s">
        <v>255</v>
      </c>
      <c r="B1074" s="30">
        <v>2010</v>
      </c>
      <c r="C1074" s="30" t="s">
        <v>1866</v>
      </c>
      <c r="D1074" s="28" t="s">
        <v>1494</v>
      </c>
      <c r="E1074" s="10" t="s">
        <v>1491</v>
      </c>
      <c r="F1074" s="45">
        <v>7800</v>
      </c>
      <c r="G1074" s="45">
        <v>7700</v>
      </c>
      <c r="H1074" s="45">
        <v>7800</v>
      </c>
      <c r="I1074" s="52">
        <v>8200</v>
      </c>
      <c r="J1074" s="52">
        <v>8400</v>
      </c>
      <c r="K1074" s="45">
        <v>8500</v>
      </c>
      <c r="L1074" s="45"/>
      <c r="M1074" s="45"/>
      <c r="N1074" s="30"/>
      <c r="O1074" s="30"/>
      <c r="P1074" s="29"/>
      <c r="Q1074" s="29"/>
      <c r="R1074" s="29"/>
    </row>
    <row r="1075" spans="1:18" ht="12.75">
      <c r="A1075" s="28" t="s">
        <v>256</v>
      </c>
      <c r="B1075" s="30">
        <v>2010</v>
      </c>
      <c r="C1075" s="30" t="s">
        <v>1866</v>
      </c>
      <c r="D1075" s="28" t="s">
        <v>1494</v>
      </c>
      <c r="E1075" s="30" t="s">
        <v>1495</v>
      </c>
      <c r="F1075" s="45">
        <v>5600</v>
      </c>
      <c r="G1075" s="45">
        <v>5500</v>
      </c>
      <c r="H1075" s="45">
        <v>5600</v>
      </c>
      <c r="I1075" s="52">
        <v>5800</v>
      </c>
      <c r="J1075" s="52">
        <v>6100</v>
      </c>
      <c r="K1075" s="45">
        <v>6300</v>
      </c>
      <c r="L1075" s="45"/>
      <c r="M1075" s="45"/>
      <c r="N1075" s="30"/>
      <c r="O1075" s="30"/>
      <c r="P1075" s="29"/>
      <c r="Q1075" s="29"/>
      <c r="R1075" s="29"/>
    </row>
    <row r="1076" spans="1:18" ht="12.75">
      <c r="A1076" s="28" t="s">
        <v>257</v>
      </c>
      <c r="B1076" s="30">
        <v>2010</v>
      </c>
      <c r="C1076" s="30" t="s">
        <v>1866</v>
      </c>
      <c r="D1076" s="28" t="s">
        <v>1494</v>
      </c>
      <c r="E1076" s="30" t="s">
        <v>1498</v>
      </c>
      <c r="F1076" s="45">
        <v>600</v>
      </c>
      <c r="G1076" s="45">
        <v>600</v>
      </c>
      <c r="H1076" s="45">
        <v>700</v>
      </c>
      <c r="I1076" s="52">
        <v>800</v>
      </c>
      <c r="J1076" s="52">
        <v>800</v>
      </c>
      <c r="K1076" s="29">
        <v>900</v>
      </c>
      <c r="L1076" s="29"/>
      <c r="M1076" s="29"/>
      <c r="N1076" s="29"/>
      <c r="O1076" s="29"/>
      <c r="P1076" s="29"/>
      <c r="Q1076" s="29"/>
      <c r="R1076" s="29"/>
    </row>
    <row r="1077" spans="1:18" ht="12.75">
      <c r="A1077" s="28" t="s">
        <v>115</v>
      </c>
      <c r="B1077" s="30">
        <v>2010</v>
      </c>
      <c r="C1077" s="30" t="s">
        <v>1866</v>
      </c>
      <c r="D1077" s="28" t="s">
        <v>1494</v>
      </c>
      <c r="E1077" s="30" t="s">
        <v>2127</v>
      </c>
      <c r="F1077" s="45">
        <v>7200</v>
      </c>
      <c r="G1077" s="45">
        <v>7100</v>
      </c>
      <c r="H1077" s="45">
        <v>7100</v>
      </c>
      <c r="I1077" s="52">
        <v>7400</v>
      </c>
      <c r="J1077" s="52">
        <v>7600</v>
      </c>
      <c r="K1077" s="45">
        <v>7600</v>
      </c>
      <c r="L1077" s="45"/>
      <c r="M1077" s="45"/>
      <c r="N1077" s="30"/>
      <c r="O1077" s="30"/>
      <c r="P1077" s="29"/>
      <c r="Q1077" s="29"/>
      <c r="R1077" s="29"/>
    </row>
    <row r="1078" spans="1:18" ht="15.75">
      <c r="A1078" s="28" t="s">
        <v>116</v>
      </c>
      <c r="B1078" s="30">
        <v>2010</v>
      </c>
      <c r="C1078" s="30" t="s">
        <v>1866</v>
      </c>
      <c r="D1078" s="28" t="s">
        <v>1494</v>
      </c>
      <c r="E1078" s="30" t="s">
        <v>2128</v>
      </c>
      <c r="F1078" s="45">
        <v>300</v>
      </c>
      <c r="G1078" s="45">
        <v>300</v>
      </c>
      <c r="H1078" s="45">
        <v>400</v>
      </c>
      <c r="I1078">
        <v>500</v>
      </c>
      <c r="J1078">
        <v>500</v>
      </c>
      <c r="K1078" s="45">
        <v>600</v>
      </c>
      <c r="L1078" s="45"/>
      <c r="M1078" s="45"/>
      <c r="N1078" s="30"/>
      <c r="O1078" s="30"/>
      <c r="P1078" s="29"/>
      <c r="Q1078" s="29"/>
      <c r="R1078" s="29"/>
    </row>
    <row r="1079" spans="1:18" ht="15.75">
      <c r="A1079" s="28" t="s">
        <v>258</v>
      </c>
      <c r="B1079" s="28">
        <v>2010</v>
      </c>
      <c r="C1079" s="28" t="s">
        <v>1866</v>
      </c>
      <c r="D1079" s="28" t="s">
        <v>1494</v>
      </c>
      <c r="E1079" s="30" t="s">
        <v>1502</v>
      </c>
      <c r="F1079" s="45">
        <v>300</v>
      </c>
      <c r="G1079" s="45">
        <v>300</v>
      </c>
      <c r="H1079" s="45">
        <v>300</v>
      </c>
      <c r="I1079">
        <v>300</v>
      </c>
      <c r="J1079">
        <v>300</v>
      </c>
      <c r="K1079" s="45">
        <v>300</v>
      </c>
      <c r="L1079" s="45"/>
      <c r="M1079" s="45"/>
      <c r="N1079" s="30"/>
      <c r="O1079" s="30"/>
      <c r="P1079" s="29"/>
      <c r="Q1079" s="29"/>
      <c r="R1079" s="29"/>
    </row>
    <row r="1080" spans="1:18" ht="15.75">
      <c r="A1080" s="28" t="s">
        <v>259</v>
      </c>
      <c r="B1080" s="30">
        <v>2010</v>
      </c>
      <c r="C1080" s="30" t="s">
        <v>1866</v>
      </c>
      <c r="D1080" s="28" t="s">
        <v>1494</v>
      </c>
      <c r="E1080" s="30" t="s">
        <v>1505</v>
      </c>
      <c r="F1080" s="45">
        <v>1400</v>
      </c>
      <c r="G1080" s="45">
        <v>1300</v>
      </c>
      <c r="H1080" s="45">
        <v>1300</v>
      </c>
      <c r="I1080">
        <v>1300</v>
      </c>
      <c r="J1080">
        <v>1400</v>
      </c>
      <c r="K1080" s="45">
        <v>1400</v>
      </c>
      <c r="L1080" s="45"/>
      <c r="M1080" s="45"/>
      <c r="N1080" s="30"/>
      <c r="O1080" s="30"/>
      <c r="P1080" s="29"/>
      <c r="Q1080" s="29"/>
      <c r="R1080" s="29"/>
    </row>
    <row r="1081" spans="1:18" ht="15.75">
      <c r="A1081" s="28" t="s">
        <v>1848</v>
      </c>
      <c r="B1081" s="30">
        <v>2010</v>
      </c>
      <c r="C1081" s="30" t="s">
        <v>1866</v>
      </c>
      <c r="D1081" s="28" t="s">
        <v>1494</v>
      </c>
      <c r="E1081" s="30" t="s">
        <v>2129</v>
      </c>
      <c r="F1081" s="45">
        <v>100</v>
      </c>
      <c r="G1081" s="45">
        <v>100</v>
      </c>
      <c r="H1081" s="45">
        <v>100</v>
      </c>
      <c r="I1081">
        <v>100</v>
      </c>
      <c r="J1081">
        <v>100</v>
      </c>
      <c r="K1081" s="45">
        <v>100</v>
      </c>
      <c r="L1081" s="45"/>
      <c r="M1081" s="45"/>
      <c r="N1081" s="30"/>
      <c r="O1081" s="30"/>
      <c r="P1081" s="29"/>
      <c r="Q1081" s="29"/>
      <c r="R1081" s="29"/>
    </row>
    <row r="1082" spans="1:18" ht="15.75">
      <c r="A1082" s="28" t="s">
        <v>260</v>
      </c>
      <c r="B1082" s="30">
        <v>2010</v>
      </c>
      <c r="C1082" s="30" t="s">
        <v>1866</v>
      </c>
      <c r="D1082" s="28" t="s">
        <v>1494</v>
      </c>
      <c r="E1082" s="30" t="s">
        <v>1510</v>
      </c>
      <c r="F1082" s="45">
        <v>300</v>
      </c>
      <c r="G1082" s="45">
        <v>300</v>
      </c>
      <c r="H1082" s="45">
        <v>300</v>
      </c>
      <c r="I1082">
        <v>300</v>
      </c>
      <c r="J1082">
        <v>300</v>
      </c>
      <c r="K1082" s="45">
        <v>300</v>
      </c>
      <c r="L1082" s="45"/>
      <c r="M1082" s="45"/>
      <c r="N1082" s="30"/>
      <c r="O1082" s="30"/>
      <c r="P1082" s="29"/>
      <c r="Q1082" s="29"/>
      <c r="R1082" s="29"/>
    </row>
    <row r="1083" spans="1:18" ht="15.75">
      <c r="A1083" s="28" t="s">
        <v>1849</v>
      </c>
      <c r="B1083" s="30">
        <v>2010</v>
      </c>
      <c r="C1083" s="30" t="s">
        <v>1866</v>
      </c>
      <c r="D1083" s="28" t="s">
        <v>1494</v>
      </c>
      <c r="E1083" s="30" t="s">
        <v>2130</v>
      </c>
      <c r="F1083" s="45">
        <v>600</v>
      </c>
      <c r="G1083" s="45">
        <v>600</v>
      </c>
      <c r="H1083" s="45">
        <v>600</v>
      </c>
      <c r="I1083">
        <v>600</v>
      </c>
      <c r="J1083">
        <v>600</v>
      </c>
      <c r="K1083" s="45">
        <v>600</v>
      </c>
      <c r="L1083" s="45"/>
      <c r="M1083" s="45"/>
      <c r="N1083" s="30"/>
      <c r="O1083" s="30"/>
      <c r="P1083" s="29"/>
      <c r="Q1083" s="29"/>
      <c r="R1083" s="29"/>
    </row>
    <row r="1084" spans="1:18" ht="15.75">
      <c r="A1084" s="28" t="s">
        <v>261</v>
      </c>
      <c r="B1084" s="30">
        <v>2010</v>
      </c>
      <c r="C1084" s="30" t="s">
        <v>1866</v>
      </c>
      <c r="D1084" s="28" t="s">
        <v>1494</v>
      </c>
      <c r="E1084" s="30" t="s">
        <v>1514</v>
      </c>
      <c r="F1084" s="45">
        <v>1700</v>
      </c>
      <c r="G1084" s="45">
        <v>1700</v>
      </c>
      <c r="H1084" s="45">
        <v>1700</v>
      </c>
      <c r="I1084">
        <v>1800</v>
      </c>
      <c r="J1084">
        <v>2000</v>
      </c>
      <c r="K1084" s="45">
        <v>2100</v>
      </c>
      <c r="L1084" s="45"/>
      <c r="M1084" s="45"/>
      <c r="N1084" s="30"/>
      <c r="O1084" s="30"/>
      <c r="P1084" s="29"/>
      <c r="Q1084" s="29"/>
      <c r="R1084" s="29"/>
    </row>
    <row r="1085" spans="1:18" ht="15.75">
      <c r="A1085" s="28" t="s">
        <v>1850</v>
      </c>
      <c r="B1085" s="30">
        <v>2010</v>
      </c>
      <c r="C1085" s="30" t="s">
        <v>1866</v>
      </c>
      <c r="D1085" s="28" t="s">
        <v>1494</v>
      </c>
      <c r="E1085" s="30" t="s">
        <v>2131</v>
      </c>
      <c r="F1085" s="45">
        <v>900</v>
      </c>
      <c r="G1085" s="45">
        <v>900</v>
      </c>
      <c r="H1085" s="45">
        <v>900</v>
      </c>
      <c r="I1085">
        <v>900</v>
      </c>
      <c r="J1085">
        <v>900</v>
      </c>
      <c r="K1085" s="45">
        <v>900</v>
      </c>
      <c r="L1085" s="45"/>
      <c r="M1085" s="45"/>
      <c r="N1085" s="30"/>
      <c r="O1085" s="30"/>
      <c r="P1085" s="29"/>
      <c r="Q1085" s="29"/>
      <c r="R1085" s="29"/>
    </row>
    <row r="1086" spans="1:18" ht="15.75">
      <c r="A1086" s="28" t="s">
        <v>262</v>
      </c>
      <c r="B1086" s="30">
        <v>2010</v>
      </c>
      <c r="C1086" s="30" t="s">
        <v>1866</v>
      </c>
      <c r="D1086" s="28" t="s">
        <v>1494</v>
      </c>
      <c r="E1086" s="30" t="s">
        <v>1516</v>
      </c>
      <c r="F1086" s="45">
        <v>2200</v>
      </c>
      <c r="G1086" s="45">
        <v>2200</v>
      </c>
      <c r="H1086" s="45">
        <v>2200</v>
      </c>
      <c r="I1086" s="53">
        <v>2400</v>
      </c>
      <c r="J1086" s="53">
        <v>2300</v>
      </c>
      <c r="K1086" s="45">
        <v>2200</v>
      </c>
      <c r="L1086" s="45"/>
      <c r="M1086" s="45"/>
      <c r="N1086" s="30"/>
      <c r="O1086" s="30"/>
      <c r="P1086" s="29"/>
      <c r="Q1086" s="29"/>
      <c r="R1086" s="29"/>
    </row>
    <row r="1087" spans="1:18" ht="15.75">
      <c r="A1087" s="28" t="s">
        <v>1851</v>
      </c>
      <c r="B1087" s="30">
        <v>2010</v>
      </c>
      <c r="C1087" s="30" t="s">
        <v>1866</v>
      </c>
      <c r="D1087" s="28" t="s">
        <v>1494</v>
      </c>
      <c r="E1087" s="30" t="s">
        <v>2132</v>
      </c>
      <c r="F1087" s="45">
        <v>100</v>
      </c>
      <c r="G1087" s="45">
        <v>100</v>
      </c>
      <c r="H1087" s="45">
        <v>100</v>
      </c>
      <c r="I1087">
        <v>200</v>
      </c>
      <c r="J1087">
        <v>100</v>
      </c>
      <c r="K1087" s="45">
        <v>100</v>
      </c>
      <c r="L1087" s="45"/>
      <c r="M1087" s="45"/>
      <c r="N1087" s="30"/>
      <c r="O1087" s="30"/>
      <c r="P1087" s="29"/>
      <c r="Q1087" s="29"/>
      <c r="R1087" s="29"/>
    </row>
    <row r="1088" spans="1:18" ht="15.75">
      <c r="A1088" s="28" t="s">
        <v>1852</v>
      </c>
      <c r="B1088" s="30">
        <v>2010</v>
      </c>
      <c r="C1088" s="30" t="s">
        <v>1866</v>
      </c>
      <c r="D1088" s="28" t="s">
        <v>1494</v>
      </c>
      <c r="E1088" s="10" t="s">
        <v>2133</v>
      </c>
      <c r="F1088" s="29">
        <v>0</v>
      </c>
      <c r="G1088" s="29">
        <v>0</v>
      </c>
      <c r="H1088" s="29">
        <v>0</v>
      </c>
      <c r="I1088">
        <v>100</v>
      </c>
      <c r="J1088">
        <v>100</v>
      </c>
      <c r="K1088" s="45">
        <v>100</v>
      </c>
      <c r="L1088" s="45"/>
      <c r="M1088" s="45"/>
      <c r="N1088" s="30"/>
      <c r="O1088" s="30"/>
      <c r="P1088" s="29"/>
      <c r="Q1088" s="29"/>
      <c r="R1088" s="29"/>
    </row>
    <row r="1089" spans="1:18" ht="15.75">
      <c r="A1089" s="28" t="s">
        <v>1853</v>
      </c>
      <c r="B1089" s="30">
        <v>2010</v>
      </c>
      <c r="C1089" s="30" t="s">
        <v>1866</v>
      </c>
      <c r="D1089" s="28" t="s">
        <v>1494</v>
      </c>
      <c r="E1089" s="30" t="s">
        <v>2134</v>
      </c>
      <c r="F1089" s="45">
        <v>2100</v>
      </c>
      <c r="G1089" s="45">
        <v>2100</v>
      </c>
      <c r="H1089" s="45">
        <v>2100</v>
      </c>
      <c r="I1089">
        <v>2100</v>
      </c>
      <c r="J1089">
        <v>2100</v>
      </c>
      <c r="K1089" s="45">
        <v>2000</v>
      </c>
      <c r="L1089" s="45"/>
      <c r="M1089" s="45"/>
      <c r="N1089" s="30"/>
      <c r="O1089" s="30"/>
      <c r="P1089" s="29"/>
      <c r="Q1089" s="29"/>
      <c r="R1089" s="29"/>
    </row>
    <row r="1090" spans="1:18" ht="12.75">
      <c r="A1090" s="28" t="s">
        <v>263</v>
      </c>
      <c r="B1090" s="30">
        <v>2010</v>
      </c>
      <c r="C1090" s="30" t="s">
        <v>1867</v>
      </c>
      <c r="D1090" s="28" t="s">
        <v>1550</v>
      </c>
      <c r="E1090" s="10" t="s">
        <v>1491</v>
      </c>
      <c r="F1090" s="45">
        <v>39200</v>
      </c>
      <c r="G1090" s="45">
        <v>39700</v>
      </c>
      <c r="H1090" s="45">
        <v>39500</v>
      </c>
      <c r="I1090" s="52">
        <v>40500</v>
      </c>
      <c r="J1090" s="52">
        <v>41500</v>
      </c>
      <c r="K1090" s="45">
        <v>41600</v>
      </c>
      <c r="L1090" s="45"/>
      <c r="M1090" s="45"/>
      <c r="N1090" s="30"/>
      <c r="O1090" s="30"/>
      <c r="P1090" s="29"/>
      <c r="Q1090" s="29"/>
      <c r="R1090" s="29"/>
    </row>
    <row r="1091" spans="1:18" ht="12.75">
      <c r="A1091" s="28" t="s">
        <v>264</v>
      </c>
      <c r="B1091" s="30">
        <v>2010</v>
      </c>
      <c r="C1091" s="30" t="s">
        <v>1867</v>
      </c>
      <c r="D1091" s="28" t="s">
        <v>1550</v>
      </c>
      <c r="E1091" s="30" t="s">
        <v>1495</v>
      </c>
      <c r="F1091" s="45">
        <v>31000</v>
      </c>
      <c r="G1091" s="45">
        <v>31200</v>
      </c>
      <c r="H1091" s="45">
        <v>31100</v>
      </c>
      <c r="I1091" s="52">
        <v>31900</v>
      </c>
      <c r="J1091" s="52">
        <v>32700</v>
      </c>
      <c r="K1091" s="45">
        <v>33900</v>
      </c>
      <c r="L1091" s="45"/>
      <c r="M1091" s="45"/>
      <c r="N1091" s="30"/>
      <c r="O1091" s="30"/>
      <c r="P1091" s="29"/>
      <c r="Q1091" s="29"/>
      <c r="R1091" s="29"/>
    </row>
    <row r="1092" spans="1:18" ht="12.75">
      <c r="A1092" s="28" t="s">
        <v>265</v>
      </c>
      <c r="B1092" s="30">
        <v>2010</v>
      </c>
      <c r="C1092" s="30" t="s">
        <v>1867</v>
      </c>
      <c r="D1092" s="28" t="s">
        <v>1550</v>
      </c>
      <c r="E1092" s="30" t="s">
        <v>1498</v>
      </c>
      <c r="F1092" s="45">
        <v>8600</v>
      </c>
      <c r="G1092" s="45">
        <v>8700</v>
      </c>
      <c r="H1092" s="45">
        <v>8700</v>
      </c>
      <c r="I1092" s="52">
        <v>8900</v>
      </c>
      <c r="J1092" s="52">
        <v>9000</v>
      </c>
      <c r="K1092" s="29">
        <v>9400</v>
      </c>
      <c r="L1092" s="29"/>
      <c r="M1092" s="29"/>
      <c r="N1092" s="29"/>
      <c r="O1092" s="29"/>
      <c r="P1092" s="29"/>
      <c r="Q1092" s="29"/>
      <c r="R1092" s="29"/>
    </row>
    <row r="1093" spans="1:18" ht="12.75">
      <c r="A1093" s="28" t="s">
        <v>1854</v>
      </c>
      <c r="B1093" s="30">
        <v>2010</v>
      </c>
      <c r="C1093" s="30" t="s">
        <v>1867</v>
      </c>
      <c r="D1093" s="28" t="s">
        <v>1550</v>
      </c>
      <c r="E1093" s="30" t="s">
        <v>2127</v>
      </c>
      <c r="F1093" s="45">
        <v>30600</v>
      </c>
      <c r="G1093" s="45">
        <v>31000</v>
      </c>
      <c r="H1093" s="45">
        <v>30800</v>
      </c>
      <c r="I1093" s="52">
        <v>31600</v>
      </c>
      <c r="J1093" s="52">
        <v>32500</v>
      </c>
      <c r="K1093" s="45">
        <v>32200</v>
      </c>
      <c r="L1093" s="45"/>
      <c r="M1093" s="45"/>
      <c r="N1093" s="30"/>
      <c r="O1093" s="30"/>
      <c r="P1093" s="29"/>
      <c r="Q1093" s="29"/>
      <c r="R1093" s="29"/>
    </row>
    <row r="1094" spans="1:18" ht="15.75">
      <c r="A1094" s="28" t="s">
        <v>1855</v>
      </c>
      <c r="B1094" s="30">
        <v>2010</v>
      </c>
      <c r="C1094" s="30" t="s">
        <v>1867</v>
      </c>
      <c r="D1094" s="28" t="s">
        <v>1550</v>
      </c>
      <c r="E1094" s="30" t="s">
        <v>2128</v>
      </c>
      <c r="F1094" s="45">
        <v>1100</v>
      </c>
      <c r="G1094" s="45">
        <v>1200</v>
      </c>
      <c r="H1094" s="45">
        <v>1200</v>
      </c>
      <c r="I1094">
        <v>1400</v>
      </c>
      <c r="J1094">
        <v>1500</v>
      </c>
      <c r="K1094" s="45">
        <v>1700</v>
      </c>
      <c r="L1094" s="45"/>
      <c r="M1094" s="45"/>
      <c r="N1094" s="30"/>
      <c r="O1094" s="30"/>
      <c r="P1094" s="29"/>
      <c r="Q1094" s="29"/>
      <c r="R1094" s="29"/>
    </row>
    <row r="1095" spans="1:18" ht="15.75">
      <c r="A1095" s="28" t="s">
        <v>266</v>
      </c>
      <c r="B1095" s="28">
        <v>2010</v>
      </c>
      <c r="C1095" s="28" t="s">
        <v>1867</v>
      </c>
      <c r="D1095" s="28" t="s">
        <v>1550</v>
      </c>
      <c r="E1095" s="30" t="s">
        <v>1502</v>
      </c>
      <c r="F1095" s="45">
        <v>7500</v>
      </c>
      <c r="G1095" s="45">
        <v>7500</v>
      </c>
      <c r="H1095" s="45">
        <v>7500</v>
      </c>
      <c r="I1095">
        <v>7500</v>
      </c>
      <c r="J1095">
        <v>7500</v>
      </c>
      <c r="K1095" s="45">
        <v>7700</v>
      </c>
      <c r="L1095" s="45"/>
      <c r="M1095" s="45"/>
      <c r="N1095" s="30"/>
      <c r="O1095" s="30"/>
      <c r="P1095" s="29"/>
      <c r="Q1095" s="29"/>
      <c r="R1095" s="29"/>
    </row>
    <row r="1096" spans="1:18" ht="15.75">
      <c r="A1096" s="28" t="s">
        <v>267</v>
      </c>
      <c r="B1096" s="30">
        <v>2010</v>
      </c>
      <c r="C1096" s="30" t="s">
        <v>1867</v>
      </c>
      <c r="D1096" s="28" t="s">
        <v>1550</v>
      </c>
      <c r="E1096" s="30" t="s">
        <v>1505</v>
      </c>
      <c r="F1096" s="45">
        <v>5300</v>
      </c>
      <c r="G1096" s="45">
        <v>5300</v>
      </c>
      <c r="H1096" s="45">
        <v>5300</v>
      </c>
      <c r="I1096">
        <v>5300</v>
      </c>
      <c r="J1096">
        <v>5400</v>
      </c>
      <c r="K1096" s="45">
        <v>5500</v>
      </c>
      <c r="L1096" s="45"/>
      <c r="M1096" s="45"/>
      <c r="N1096" s="30"/>
      <c r="O1096" s="30"/>
      <c r="P1096" s="29"/>
      <c r="Q1096" s="29"/>
      <c r="R1096" s="29"/>
    </row>
    <row r="1097" spans="1:18" ht="15.75">
      <c r="A1097" s="28" t="s">
        <v>1856</v>
      </c>
      <c r="B1097" s="30">
        <v>2010</v>
      </c>
      <c r="C1097" s="30" t="s">
        <v>1867</v>
      </c>
      <c r="D1097" s="28" t="s">
        <v>1550</v>
      </c>
      <c r="E1097" s="30" t="s">
        <v>2129</v>
      </c>
      <c r="F1097" s="45">
        <v>1200</v>
      </c>
      <c r="G1097" s="45">
        <v>1200</v>
      </c>
      <c r="H1097" s="45">
        <v>1200</v>
      </c>
      <c r="I1097">
        <v>1200</v>
      </c>
      <c r="J1097">
        <v>1300</v>
      </c>
      <c r="K1097" s="45">
        <v>1300</v>
      </c>
      <c r="L1097" s="45"/>
      <c r="M1097" s="45"/>
      <c r="N1097" s="30"/>
      <c r="O1097" s="30"/>
      <c r="P1097" s="29"/>
      <c r="Q1097" s="29"/>
      <c r="R1097" s="29"/>
    </row>
    <row r="1098" spans="1:18" ht="15.75">
      <c r="A1098" s="28" t="s">
        <v>268</v>
      </c>
      <c r="B1098" s="30">
        <v>2010</v>
      </c>
      <c r="C1098" s="30" t="s">
        <v>1867</v>
      </c>
      <c r="D1098" s="28" t="s">
        <v>1550</v>
      </c>
      <c r="E1098" s="30" t="s">
        <v>1510</v>
      </c>
      <c r="F1098" s="45">
        <v>1100</v>
      </c>
      <c r="G1098" s="45">
        <v>1100</v>
      </c>
      <c r="H1098" s="45">
        <v>1100</v>
      </c>
      <c r="I1098">
        <v>1100</v>
      </c>
      <c r="J1098">
        <v>1100</v>
      </c>
      <c r="K1098" s="45">
        <v>1100</v>
      </c>
      <c r="L1098" s="45"/>
      <c r="M1098" s="45"/>
      <c r="N1098" s="30"/>
      <c r="O1098" s="30"/>
      <c r="P1098" s="29"/>
      <c r="Q1098" s="29"/>
      <c r="R1098" s="29"/>
    </row>
    <row r="1099" spans="1:18" ht="15.75">
      <c r="A1099" s="28" t="s">
        <v>1857</v>
      </c>
      <c r="B1099" s="30">
        <v>2010</v>
      </c>
      <c r="C1099" s="30" t="s">
        <v>1867</v>
      </c>
      <c r="D1099" s="28" t="s">
        <v>1550</v>
      </c>
      <c r="E1099" s="30" t="s">
        <v>2130</v>
      </c>
      <c r="F1099" s="45">
        <v>3800</v>
      </c>
      <c r="G1099" s="45">
        <v>3800</v>
      </c>
      <c r="H1099" s="45">
        <v>3800</v>
      </c>
      <c r="I1099">
        <v>3800</v>
      </c>
      <c r="J1099">
        <v>3800</v>
      </c>
      <c r="K1099" s="45">
        <v>3900</v>
      </c>
      <c r="L1099" s="45"/>
      <c r="M1099" s="45"/>
      <c r="N1099" s="30"/>
      <c r="O1099" s="30"/>
      <c r="P1099" s="29"/>
      <c r="Q1099" s="29"/>
      <c r="R1099" s="29"/>
    </row>
    <row r="1100" spans="1:18" ht="15.75">
      <c r="A1100" s="28" t="s">
        <v>269</v>
      </c>
      <c r="B1100" s="30">
        <v>2010</v>
      </c>
      <c r="C1100" s="30" t="s">
        <v>1867</v>
      </c>
      <c r="D1100" s="28" t="s">
        <v>1550</v>
      </c>
      <c r="E1100" s="30" t="s">
        <v>1514</v>
      </c>
      <c r="F1100" s="45">
        <v>6100</v>
      </c>
      <c r="G1100" s="45">
        <v>6200</v>
      </c>
      <c r="H1100" s="45">
        <v>6200</v>
      </c>
      <c r="I1100">
        <v>6500</v>
      </c>
      <c r="J1100">
        <v>7000</v>
      </c>
      <c r="K1100" s="45">
        <v>7500</v>
      </c>
      <c r="L1100" s="45"/>
      <c r="M1100" s="45"/>
      <c r="N1100" s="30"/>
      <c r="O1100" s="30"/>
      <c r="P1100" s="29"/>
      <c r="Q1100" s="29"/>
      <c r="R1100" s="29"/>
    </row>
    <row r="1101" spans="1:18" ht="15.75">
      <c r="A1101" s="28" t="s">
        <v>1858</v>
      </c>
      <c r="B1101" s="30">
        <v>2010</v>
      </c>
      <c r="C1101" s="30" t="s">
        <v>1867</v>
      </c>
      <c r="D1101" s="28" t="s">
        <v>1550</v>
      </c>
      <c r="E1101" s="30" t="s">
        <v>2131</v>
      </c>
      <c r="F1101" s="45">
        <v>4900</v>
      </c>
      <c r="G1101" s="45">
        <v>4900</v>
      </c>
      <c r="H1101" s="45">
        <v>4800</v>
      </c>
      <c r="I1101">
        <v>5100</v>
      </c>
      <c r="J1101">
        <v>5100</v>
      </c>
      <c r="K1101" s="45">
        <v>5200</v>
      </c>
      <c r="L1101" s="45"/>
      <c r="M1101" s="45"/>
      <c r="N1101" s="30"/>
      <c r="O1101" s="30"/>
      <c r="P1101" s="29"/>
      <c r="Q1101" s="29"/>
      <c r="R1101" s="29"/>
    </row>
    <row r="1102" spans="1:18" ht="15.75">
      <c r="A1102" s="28" t="s">
        <v>270</v>
      </c>
      <c r="B1102" s="30">
        <v>2010</v>
      </c>
      <c r="C1102" s="30" t="s">
        <v>1867</v>
      </c>
      <c r="D1102" s="28" t="s">
        <v>1550</v>
      </c>
      <c r="E1102" s="30" t="s">
        <v>1516</v>
      </c>
      <c r="F1102" s="45">
        <v>8200</v>
      </c>
      <c r="G1102" s="45">
        <v>8500</v>
      </c>
      <c r="H1102" s="45">
        <v>8400</v>
      </c>
      <c r="I1102" s="53">
        <v>8600</v>
      </c>
      <c r="J1102" s="53">
        <v>8800</v>
      </c>
      <c r="K1102" s="45">
        <v>7700</v>
      </c>
      <c r="L1102" s="45"/>
      <c r="M1102" s="45"/>
      <c r="N1102" s="30"/>
      <c r="O1102" s="30"/>
      <c r="P1102" s="29"/>
      <c r="Q1102" s="29"/>
      <c r="R1102" s="29"/>
    </row>
    <row r="1103" spans="1:18" ht="15.75">
      <c r="A1103" s="28" t="s">
        <v>1859</v>
      </c>
      <c r="B1103" s="30">
        <v>2010</v>
      </c>
      <c r="C1103" s="30" t="s">
        <v>1867</v>
      </c>
      <c r="D1103" s="28" t="s">
        <v>1550</v>
      </c>
      <c r="E1103" s="30" t="s">
        <v>2132</v>
      </c>
      <c r="F1103" s="45">
        <v>200</v>
      </c>
      <c r="G1103" s="45">
        <v>200</v>
      </c>
      <c r="H1103" s="45">
        <v>200</v>
      </c>
      <c r="I1103">
        <v>200</v>
      </c>
      <c r="J1103">
        <v>200</v>
      </c>
      <c r="K1103" s="45">
        <v>200</v>
      </c>
      <c r="L1103" s="45"/>
      <c r="M1103" s="45"/>
      <c r="N1103" s="30"/>
      <c r="O1103" s="30"/>
      <c r="P1103" s="29"/>
      <c r="Q1103" s="29"/>
      <c r="R1103" s="29"/>
    </row>
    <row r="1104" spans="1:18" ht="15.75">
      <c r="A1104" s="28" t="s">
        <v>1860</v>
      </c>
      <c r="B1104" s="30">
        <v>2010</v>
      </c>
      <c r="C1104" s="30" t="s">
        <v>1867</v>
      </c>
      <c r="D1104" s="28" t="s">
        <v>1550</v>
      </c>
      <c r="E1104" s="10" t="s">
        <v>2133</v>
      </c>
      <c r="F1104" s="29">
        <v>2800</v>
      </c>
      <c r="G1104" s="29">
        <v>2900</v>
      </c>
      <c r="H1104" s="29">
        <v>2900</v>
      </c>
      <c r="I1104">
        <v>3000</v>
      </c>
      <c r="J1104">
        <v>3200</v>
      </c>
      <c r="K1104" s="45">
        <v>2100</v>
      </c>
      <c r="L1104" s="45"/>
      <c r="M1104" s="45"/>
      <c r="N1104" s="30"/>
      <c r="O1104" s="30"/>
      <c r="P1104" s="29"/>
      <c r="Q1104" s="29"/>
      <c r="R1104" s="29"/>
    </row>
    <row r="1105" spans="1:18" ht="15.75">
      <c r="A1105" s="28" t="s">
        <v>1861</v>
      </c>
      <c r="B1105" s="30">
        <v>2010</v>
      </c>
      <c r="C1105" s="30" t="s">
        <v>1867</v>
      </c>
      <c r="D1105" s="28" t="s">
        <v>1550</v>
      </c>
      <c r="E1105" s="30" t="s">
        <v>2134</v>
      </c>
      <c r="F1105" s="45">
        <v>5200</v>
      </c>
      <c r="G1105" s="45">
        <v>5400</v>
      </c>
      <c r="H1105" s="45">
        <v>5300</v>
      </c>
      <c r="I1105">
        <v>5400</v>
      </c>
      <c r="J1105">
        <v>5400</v>
      </c>
      <c r="K1105" s="45">
        <v>5400</v>
      </c>
      <c r="L1105" s="45"/>
      <c r="M1105" s="45"/>
      <c r="N1105" s="30"/>
      <c r="O1105" s="30"/>
      <c r="P1105" s="29"/>
      <c r="Q1105" s="29"/>
      <c r="R1105" s="29"/>
    </row>
    <row r="1106" spans="1:18" ht="12.75">
      <c r="A1106" s="28" t="s">
        <v>271</v>
      </c>
      <c r="B1106" s="30">
        <v>2010</v>
      </c>
      <c r="C1106" s="30" t="s">
        <v>1868</v>
      </c>
      <c r="D1106" s="28" t="s">
        <v>1497</v>
      </c>
      <c r="E1106" s="10" t="s">
        <v>1491</v>
      </c>
      <c r="F1106" s="45">
        <v>5600</v>
      </c>
      <c r="G1106" s="45">
        <v>5800</v>
      </c>
      <c r="H1106" s="45">
        <v>5800</v>
      </c>
      <c r="I1106" s="52">
        <v>6100</v>
      </c>
      <c r="J1106" s="52">
        <v>5900</v>
      </c>
      <c r="K1106" s="45">
        <v>5900</v>
      </c>
      <c r="L1106" s="45"/>
      <c r="M1106" s="45"/>
      <c r="N1106" s="30"/>
      <c r="O1106" s="30"/>
      <c r="P1106" s="29"/>
      <c r="Q1106" s="29"/>
      <c r="R1106" s="29"/>
    </row>
    <row r="1107" spans="1:18" ht="12.75">
      <c r="A1107" s="28" t="s">
        <v>272</v>
      </c>
      <c r="B1107" s="30">
        <v>2010</v>
      </c>
      <c r="C1107" s="30" t="s">
        <v>1868</v>
      </c>
      <c r="D1107" s="28" t="s">
        <v>1497</v>
      </c>
      <c r="E1107" s="30" t="s">
        <v>1495</v>
      </c>
      <c r="F1107" s="45">
        <v>4400</v>
      </c>
      <c r="G1107" s="45">
        <v>4400</v>
      </c>
      <c r="H1107" s="45">
        <v>4400</v>
      </c>
      <c r="I1107" s="52">
        <v>4500</v>
      </c>
      <c r="J1107" s="52">
        <v>4500</v>
      </c>
      <c r="K1107" s="45">
        <v>4600</v>
      </c>
      <c r="L1107" s="45"/>
      <c r="M1107" s="45"/>
      <c r="N1107" s="30"/>
      <c r="O1107" s="30"/>
      <c r="P1107" s="29"/>
      <c r="Q1107" s="29"/>
      <c r="R1107" s="29"/>
    </row>
    <row r="1108" spans="1:18" ht="12.75">
      <c r="A1108" s="28" t="s">
        <v>273</v>
      </c>
      <c r="B1108" s="30">
        <v>2010</v>
      </c>
      <c r="C1108" s="30" t="s">
        <v>1868</v>
      </c>
      <c r="D1108" s="28" t="s">
        <v>1497</v>
      </c>
      <c r="E1108" s="30" t="s">
        <v>1498</v>
      </c>
      <c r="F1108" s="45">
        <v>1000</v>
      </c>
      <c r="G1108" s="45">
        <v>1000</v>
      </c>
      <c r="H1108" s="45">
        <v>1000</v>
      </c>
      <c r="I1108" s="52">
        <v>1000</v>
      </c>
      <c r="J1108" s="52">
        <v>1000</v>
      </c>
      <c r="K1108" s="29">
        <v>1000</v>
      </c>
      <c r="L1108" s="29"/>
      <c r="M1108" s="29"/>
      <c r="N1108" s="29"/>
      <c r="O1108" s="29"/>
      <c r="P1108" s="29"/>
      <c r="Q1108" s="29"/>
      <c r="R1108" s="29"/>
    </row>
    <row r="1109" spans="1:18" ht="12.75">
      <c r="A1109" s="28" t="s">
        <v>1862</v>
      </c>
      <c r="B1109" s="30">
        <v>2010</v>
      </c>
      <c r="C1109" s="30" t="s">
        <v>1868</v>
      </c>
      <c r="D1109" s="28" t="s">
        <v>1497</v>
      </c>
      <c r="E1109" s="30" t="s">
        <v>2127</v>
      </c>
      <c r="F1109" s="45">
        <v>4600</v>
      </c>
      <c r="G1109" s="45">
        <v>4800</v>
      </c>
      <c r="H1109" s="45">
        <v>4800</v>
      </c>
      <c r="I1109" s="52">
        <v>5100</v>
      </c>
      <c r="J1109" s="52">
        <v>4900</v>
      </c>
      <c r="K1109" s="45">
        <v>4900</v>
      </c>
      <c r="L1109" s="45"/>
      <c r="M1109" s="45"/>
      <c r="N1109" s="30"/>
      <c r="O1109" s="30"/>
      <c r="P1109" s="29"/>
      <c r="Q1109" s="29"/>
      <c r="R1109" s="29"/>
    </row>
    <row r="1110" spans="1:18" ht="15.75">
      <c r="A1110" s="28" t="s">
        <v>1690</v>
      </c>
      <c r="B1110" s="30">
        <v>2010</v>
      </c>
      <c r="C1110" s="30" t="s">
        <v>1868</v>
      </c>
      <c r="D1110" s="28" t="s">
        <v>1497</v>
      </c>
      <c r="E1110" s="30" t="s">
        <v>2128</v>
      </c>
      <c r="F1110" s="45">
        <v>100</v>
      </c>
      <c r="G1110" s="45">
        <v>100</v>
      </c>
      <c r="H1110" s="45">
        <v>100</v>
      </c>
      <c r="I1110">
        <v>100</v>
      </c>
      <c r="J1110">
        <v>100</v>
      </c>
      <c r="K1110" s="45">
        <v>100</v>
      </c>
      <c r="L1110" s="45"/>
      <c r="M1110" s="45"/>
      <c r="N1110" s="30"/>
      <c r="O1110" s="30"/>
      <c r="P1110" s="29"/>
      <c r="Q1110" s="29"/>
      <c r="R1110" s="29"/>
    </row>
    <row r="1111" spans="1:18" ht="15.75">
      <c r="A1111" s="28" t="s">
        <v>274</v>
      </c>
      <c r="B1111" s="28">
        <v>2010</v>
      </c>
      <c r="C1111" s="28" t="s">
        <v>1868</v>
      </c>
      <c r="D1111" s="28" t="s">
        <v>1497</v>
      </c>
      <c r="E1111" s="30" t="s">
        <v>1502</v>
      </c>
      <c r="F1111" s="45">
        <v>900</v>
      </c>
      <c r="G1111" s="45">
        <v>900</v>
      </c>
      <c r="H1111" s="45">
        <v>900</v>
      </c>
      <c r="I1111">
        <v>900</v>
      </c>
      <c r="J1111">
        <v>900</v>
      </c>
      <c r="K1111" s="45">
        <v>900</v>
      </c>
      <c r="L1111" s="45"/>
      <c r="M1111" s="45"/>
      <c r="N1111" s="30"/>
      <c r="O1111" s="30"/>
      <c r="P1111" s="29"/>
      <c r="Q1111" s="29"/>
      <c r="R1111" s="29"/>
    </row>
    <row r="1112" spans="1:18" ht="15.75">
      <c r="A1112" s="28" t="s">
        <v>275</v>
      </c>
      <c r="B1112" s="30">
        <v>2010</v>
      </c>
      <c r="C1112" s="30" t="s">
        <v>1868</v>
      </c>
      <c r="D1112" s="28" t="s">
        <v>1497</v>
      </c>
      <c r="E1112" s="30" t="s">
        <v>1505</v>
      </c>
      <c r="F1112" s="45">
        <v>900</v>
      </c>
      <c r="G1112" s="45">
        <v>900</v>
      </c>
      <c r="H1112" s="45">
        <v>900</v>
      </c>
      <c r="I1112">
        <v>900</v>
      </c>
      <c r="J1112">
        <v>900</v>
      </c>
      <c r="K1112" s="45">
        <v>900</v>
      </c>
      <c r="L1112" s="45"/>
      <c r="M1112" s="45"/>
      <c r="N1112" s="30"/>
      <c r="O1112" s="30"/>
      <c r="P1112" s="29"/>
      <c r="Q1112" s="29"/>
      <c r="R1112" s="29"/>
    </row>
    <row r="1113" spans="1:18" ht="15.75">
      <c r="A1113" s="28" t="s">
        <v>1691</v>
      </c>
      <c r="B1113" s="30">
        <v>2010</v>
      </c>
      <c r="C1113" s="30" t="s">
        <v>1868</v>
      </c>
      <c r="D1113" s="28" t="s">
        <v>1497</v>
      </c>
      <c r="E1113" s="30" t="s">
        <v>2129</v>
      </c>
      <c r="F1113" s="45">
        <v>200</v>
      </c>
      <c r="G1113" s="45">
        <v>200</v>
      </c>
      <c r="H1113" s="45">
        <v>200</v>
      </c>
      <c r="I1113">
        <v>200</v>
      </c>
      <c r="J1113">
        <v>200</v>
      </c>
      <c r="K1113" s="45">
        <v>200</v>
      </c>
      <c r="L1113" s="45"/>
      <c r="M1113" s="45"/>
      <c r="N1113" s="30"/>
      <c r="O1113" s="30"/>
      <c r="P1113" s="29"/>
      <c r="Q1113" s="29"/>
      <c r="R1113" s="29"/>
    </row>
    <row r="1114" spans="1:18" ht="15.75">
      <c r="A1114" s="28" t="s">
        <v>276</v>
      </c>
      <c r="B1114" s="30">
        <v>2010</v>
      </c>
      <c r="C1114" s="30" t="s">
        <v>1868</v>
      </c>
      <c r="D1114" s="28" t="s">
        <v>1497</v>
      </c>
      <c r="E1114" s="30" t="s">
        <v>1510</v>
      </c>
      <c r="F1114" s="45">
        <v>200</v>
      </c>
      <c r="G1114" s="45">
        <v>200</v>
      </c>
      <c r="H1114" s="45">
        <v>200</v>
      </c>
      <c r="I1114">
        <v>200</v>
      </c>
      <c r="J1114">
        <v>200</v>
      </c>
      <c r="K1114" s="45">
        <v>200</v>
      </c>
      <c r="L1114" s="45"/>
      <c r="M1114" s="45"/>
      <c r="N1114" s="30"/>
      <c r="O1114" s="30"/>
      <c r="P1114" s="29"/>
      <c r="Q1114" s="29"/>
      <c r="R1114" s="29"/>
    </row>
    <row r="1115" spans="1:18" ht="15.75">
      <c r="A1115" s="28" t="s">
        <v>1692</v>
      </c>
      <c r="B1115" s="30">
        <v>2010</v>
      </c>
      <c r="C1115" s="30" t="s">
        <v>1868</v>
      </c>
      <c r="D1115" s="28" t="s">
        <v>1497</v>
      </c>
      <c r="E1115" s="30" t="s">
        <v>2130</v>
      </c>
      <c r="F1115" s="45">
        <v>1000</v>
      </c>
      <c r="G1115" s="45">
        <v>1000</v>
      </c>
      <c r="H1115" s="45">
        <v>1000</v>
      </c>
      <c r="I1115">
        <v>1000</v>
      </c>
      <c r="J1115">
        <v>1000</v>
      </c>
      <c r="K1115" s="45">
        <v>1000</v>
      </c>
      <c r="L1115" s="45"/>
      <c r="M1115" s="45"/>
      <c r="N1115" s="30"/>
      <c r="O1115" s="30"/>
      <c r="P1115" s="29"/>
      <c r="Q1115" s="29"/>
      <c r="R1115" s="29"/>
    </row>
    <row r="1116" spans="1:18" ht="15.75">
      <c r="A1116" s="28" t="s">
        <v>277</v>
      </c>
      <c r="B1116" s="30">
        <v>2010</v>
      </c>
      <c r="C1116" s="30" t="s">
        <v>1868</v>
      </c>
      <c r="D1116" s="28" t="s">
        <v>1497</v>
      </c>
      <c r="E1116" s="30" t="s">
        <v>1514</v>
      </c>
      <c r="F1116" s="45">
        <v>600</v>
      </c>
      <c r="G1116" s="45">
        <v>600</v>
      </c>
      <c r="H1116" s="45">
        <v>600</v>
      </c>
      <c r="I1116">
        <v>700</v>
      </c>
      <c r="J1116">
        <v>700</v>
      </c>
      <c r="K1116" s="45">
        <v>800</v>
      </c>
      <c r="L1116" s="45"/>
      <c r="M1116" s="45"/>
      <c r="N1116" s="30"/>
      <c r="O1116" s="30"/>
      <c r="P1116" s="29"/>
      <c r="Q1116" s="29"/>
      <c r="R1116" s="29"/>
    </row>
    <row r="1117" spans="1:18" ht="15.75">
      <c r="A1117" s="28" t="s">
        <v>1693</v>
      </c>
      <c r="B1117" s="30">
        <v>2010</v>
      </c>
      <c r="C1117" s="30" t="s">
        <v>1868</v>
      </c>
      <c r="D1117" s="28" t="s">
        <v>1497</v>
      </c>
      <c r="E1117" s="30" t="s">
        <v>2131</v>
      </c>
      <c r="F1117" s="45">
        <v>500</v>
      </c>
      <c r="G1117" s="45">
        <v>500</v>
      </c>
      <c r="H1117" s="45">
        <v>500</v>
      </c>
      <c r="I1117">
        <v>500</v>
      </c>
      <c r="J1117">
        <v>500</v>
      </c>
      <c r="K1117" s="45">
        <v>500</v>
      </c>
      <c r="L1117" s="45"/>
      <c r="M1117" s="45"/>
      <c r="N1117" s="30"/>
      <c r="O1117" s="30"/>
      <c r="P1117" s="29"/>
      <c r="Q1117" s="29"/>
      <c r="R1117" s="29"/>
    </row>
    <row r="1118" spans="1:18" ht="15.75">
      <c r="A1118" s="28" t="s">
        <v>278</v>
      </c>
      <c r="B1118" s="30">
        <v>2010</v>
      </c>
      <c r="C1118" s="30" t="s">
        <v>1868</v>
      </c>
      <c r="D1118" s="28" t="s">
        <v>1497</v>
      </c>
      <c r="E1118" s="30" t="s">
        <v>1516</v>
      </c>
      <c r="F1118" s="45">
        <v>1200</v>
      </c>
      <c r="G1118" s="45">
        <v>1400</v>
      </c>
      <c r="H1118" s="45">
        <v>1400</v>
      </c>
      <c r="I1118" s="53">
        <v>1600</v>
      </c>
      <c r="J1118" s="53">
        <v>1400</v>
      </c>
      <c r="K1118" s="45">
        <v>1300</v>
      </c>
      <c r="L1118" s="45"/>
      <c r="M1118" s="45"/>
      <c r="N1118" s="30"/>
      <c r="O1118" s="30"/>
      <c r="P1118" s="29"/>
      <c r="Q1118" s="29"/>
      <c r="R1118" s="29"/>
    </row>
    <row r="1119" spans="1:18" ht="15.75">
      <c r="A1119" s="28" t="s">
        <v>1694</v>
      </c>
      <c r="B1119" s="30">
        <v>2010</v>
      </c>
      <c r="C1119" s="30" t="s">
        <v>1868</v>
      </c>
      <c r="D1119" s="28" t="s">
        <v>1497</v>
      </c>
      <c r="E1119" s="30" t="s">
        <v>2132</v>
      </c>
      <c r="F1119" s="45">
        <v>100</v>
      </c>
      <c r="G1119" s="45">
        <v>100</v>
      </c>
      <c r="H1119" s="45">
        <v>100</v>
      </c>
      <c r="I1119">
        <v>200</v>
      </c>
      <c r="J1119">
        <v>100</v>
      </c>
      <c r="K1119" s="45">
        <v>100</v>
      </c>
      <c r="L1119" s="45"/>
      <c r="M1119" s="45"/>
      <c r="N1119" s="30"/>
      <c r="O1119" s="30"/>
      <c r="P1119" s="29"/>
      <c r="Q1119" s="29"/>
      <c r="R1119" s="29"/>
    </row>
    <row r="1120" spans="1:18" ht="15.75">
      <c r="A1120" s="28" t="s">
        <v>1695</v>
      </c>
      <c r="B1120" s="30">
        <v>2010</v>
      </c>
      <c r="C1120" s="30" t="s">
        <v>1868</v>
      </c>
      <c r="D1120" s="28" t="s">
        <v>1497</v>
      </c>
      <c r="E1120" s="10" t="s">
        <v>2133</v>
      </c>
      <c r="F1120" s="29">
        <v>200</v>
      </c>
      <c r="G1120" s="29">
        <v>200</v>
      </c>
      <c r="H1120" s="29">
        <v>200</v>
      </c>
      <c r="I1120">
        <v>200</v>
      </c>
      <c r="J1120">
        <v>200</v>
      </c>
      <c r="K1120" s="45">
        <v>200</v>
      </c>
      <c r="L1120" s="45"/>
      <c r="M1120" s="45"/>
      <c r="N1120" s="30"/>
      <c r="O1120" s="30"/>
      <c r="P1120" s="29"/>
      <c r="Q1120" s="29"/>
      <c r="R1120" s="29"/>
    </row>
    <row r="1121" spans="1:18" ht="15.75">
      <c r="A1121" s="28" t="s">
        <v>1696</v>
      </c>
      <c r="B1121" s="30">
        <v>2010</v>
      </c>
      <c r="C1121" s="30" t="s">
        <v>1868</v>
      </c>
      <c r="D1121" s="28" t="s">
        <v>1497</v>
      </c>
      <c r="E1121" s="30" t="s">
        <v>2134</v>
      </c>
      <c r="F1121" s="45">
        <v>900</v>
      </c>
      <c r="G1121" s="45">
        <v>1100</v>
      </c>
      <c r="H1121" s="45">
        <v>1100</v>
      </c>
      <c r="I1121">
        <v>1200</v>
      </c>
      <c r="J1121">
        <v>1100</v>
      </c>
      <c r="K1121" s="45">
        <v>1000</v>
      </c>
      <c r="L1121" s="45"/>
      <c r="M1121" s="45"/>
      <c r="N1121" s="30"/>
      <c r="O1121" s="30"/>
      <c r="P1121" s="29"/>
      <c r="Q1121" s="29"/>
      <c r="R1121" s="29"/>
    </row>
    <row r="1122" spans="1:18" ht="12.75">
      <c r="A1122" s="28" t="s">
        <v>1275</v>
      </c>
      <c r="B1122" s="30">
        <v>2010</v>
      </c>
      <c r="C1122" s="30" t="s">
        <v>1869</v>
      </c>
      <c r="D1122" s="28" t="s">
        <v>1492</v>
      </c>
      <c r="E1122" s="10" t="s">
        <v>1491</v>
      </c>
      <c r="F1122" s="45">
        <v>20400</v>
      </c>
      <c r="G1122" s="45">
        <v>20800</v>
      </c>
      <c r="H1122" s="45">
        <v>20800</v>
      </c>
      <c r="I1122" s="52">
        <v>21200</v>
      </c>
      <c r="J1122" s="52">
        <v>21700</v>
      </c>
      <c r="K1122" s="45">
        <v>22000</v>
      </c>
      <c r="L1122" s="45"/>
      <c r="M1122" s="45"/>
      <c r="N1122" s="30"/>
      <c r="O1122" s="30"/>
      <c r="P1122" s="29"/>
      <c r="Q1122" s="29"/>
      <c r="R1122" s="29"/>
    </row>
    <row r="1123" spans="1:18" ht="12.75">
      <c r="A1123" s="28" t="s">
        <v>1276</v>
      </c>
      <c r="B1123" s="30">
        <v>2010</v>
      </c>
      <c r="C1123" s="30" t="s">
        <v>1869</v>
      </c>
      <c r="D1123" s="28" t="s">
        <v>1492</v>
      </c>
      <c r="E1123" s="30" t="s">
        <v>1495</v>
      </c>
      <c r="F1123" s="45">
        <v>16100</v>
      </c>
      <c r="G1123" s="45">
        <v>16500</v>
      </c>
      <c r="H1123" s="45">
        <v>16500</v>
      </c>
      <c r="I1123" s="52">
        <v>16800</v>
      </c>
      <c r="J1123" s="52">
        <v>17100</v>
      </c>
      <c r="K1123" s="45">
        <v>17700</v>
      </c>
      <c r="L1123" s="45"/>
      <c r="M1123" s="45"/>
      <c r="N1123" s="30"/>
      <c r="O1123" s="30"/>
      <c r="P1123" s="29"/>
      <c r="Q1123" s="29"/>
      <c r="R1123" s="29"/>
    </row>
    <row r="1124" spans="1:18" ht="12.75">
      <c r="A1124" s="28" t="s">
        <v>1277</v>
      </c>
      <c r="B1124" s="30">
        <v>2010</v>
      </c>
      <c r="C1124" s="30" t="s">
        <v>1869</v>
      </c>
      <c r="D1124" s="28" t="s">
        <v>1492</v>
      </c>
      <c r="E1124" s="30" t="s">
        <v>1498</v>
      </c>
      <c r="F1124" s="45">
        <v>4800</v>
      </c>
      <c r="G1124" s="45">
        <v>5300</v>
      </c>
      <c r="H1124" s="45">
        <v>5300</v>
      </c>
      <c r="I1124" s="52">
        <v>5500</v>
      </c>
      <c r="J1124" s="52">
        <v>5600</v>
      </c>
      <c r="K1124" s="29">
        <v>5900</v>
      </c>
      <c r="L1124" s="29"/>
      <c r="M1124" s="29"/>
      <c r="N1124" s="29"/>
      <c r="O1124" s="29"/>
      <c r="P1124" s="29"/>
      <c r="Q1124" s="29"/>
      <c r="R1124" s="29"/>
    </row>
    <row r="1125" spans="1:18" ht="12.75">
      <c r="A1125" s="28" t="s">
        <v>1697</v>
      </c>
      <c r="B1125" s="30">
        <v>2010</v>
      </c>
      <c r="C1125" s="30" t="s">
        <v>1869</v>
      </c>
      <c r="D1125" s="28" t="s">
        <v>1492</v>
      </c>
      <c r="E1125" s="30" t="s">
        <v>2127</v>
      </c>
      <c r="F1125" s="45">
        <v>15600</v>
      </c>
      <c r="G1125" s="45">
        <v>15500</v>
      </c>
      <c r="H1125" s="45">
        <v>15500</v>
      </c>
      <c r="I1125" s="52">
        <v>15700</v>
      </c>
      <c r="J1125" s="52">
        <v>16100</v>
      </c>
      <c r="K1125" s="45">
        <v>16100</v>
      </c>
      <c r="L1125" s="45"/>
      <c r="M1125" s="45"/>
      <c r="N1125" s="30"/>
      <c r="O1125" s="30"/>
      <c r="P1125" s="29"/>
      <c r="Q1125" s="29"/>
      <c r="R1125" s="29"/>
    </row>
    <row r="1126" spans="1:18" ht="15.75">
      <c r="A1126" s="28" t="s">
        <v>1698</v>
      </c>
      <c r="B1126" s="30">
        <v>2010</v>
      </c>
      <c r="C1126" s="30" t="s">
        <v>1869</v>
      </c>
      <c r="D1126" s="28" t="s">
        <v>1492</v>
      </c>
      <c r="E1126" s="30" t="s">
        <v>2128</v>
      </c>
      <c r="F1126" s="45">
        <v>500</v>
      </c>
      <c r="G1126" s="45">
        <v>500</v>
      </c>
      <c r="H1126" s="45">
        <v>500</v>
      </c>
      <c r="I1126">
        <v>600</v>
      </c>
      <c r="J1126">
        <v>600</v>
      </c>
      <c r="K1126" s="45">
        <v>700</v>
      </c>
      <c r="L1126" s="45"/>
      <c r="M1126" s="45"/>
      <c r="N1126" s="30"/>
      <c r="O1126" s="30"/>
      <c r="P1126" s="29"/>
      <c r="Q1126" s="29"/>
      <c r="R1126" s="29"/>
    </row>
    <row r="1127" spans="1:18" ht="15.75">
      <c r="A1127" s="28" t="s">
        <v>1278</v>
      </c>
      <c r="B1127" s="28">
        <v>2010</v>
      </c>
      <c r="C1127" s="28" t="s">
        <v>1869</v>
      </c>
      <c r="D1127" s="28" t="s">
        <v>1492</v>
      </c>
      <c r="E1127" s="30" t="s">
        <v>1502</v>
      </c>
      <c r="F1127" s="45">
        <v>4300</v>
      </c>
      <c r="G1127" s="45">
        <v>4800</v>
      </c>
      <c r="H1127" s="45">
        <v>4800</v>
      </c>
      <c r="I1127">
        <v>4900</v>
      </c>
      <c r="J1127">
        <v>5000</v>
      </c>
      <c r="K1127" s="45">
        <v>5200</v>
      </c>
      <c r="L1127" s="45"/>
      <c r="M1127" s="45"/>
      <c r="N1127" s="30"/>
      <c r="O1127" s="30"/>
      <c r="P1127" s="29"/>
      <c r="Q1127" s="29"/>
      <c r="R1127" s="29"/>
    </row>
    <row r="1128" spans="1:18" ht="15.75">
      <c r="A1128" s="28" t="s">
        <v>1279</v>
      </c>
      <c r="B1128" s="30">
        <v>2010</v>
      </c>
      <c r="C1128" s="30" t="s">
        <v>1869</v>
      </c>
      <c r="D1128" s="28" t="s">
        <v>1492</v>
      </c>
      <c r="E1128" s="30" t="s">
        <v>1505</v>
      </c>
      <c r="F1128" s="45">
        <v>3100</v>
      </c>
      <c r="G1128" s="45">
        <v>3000</v>
      </c>
      <c r="H1128" s="45">
        <v>3000</v>
      </c>
      <c r="I1128">
        <v>3100</v>
      </c>
      <c r="J1128">
        <v>3100</v>
      </c>
      <c r="K1128" s="45">
        <v>3200</v>
      </c>
      <c r="L1128" s="45"/>
      <c r="M1128" s="45"/>
      <c r="N1128" s="30"/>
      <c r="O1128" s="30"/>
      <c r="P1128" s="29"/>
      <c r="Q1128" s="29"/>
      <c r="R1128" s="29"/>
    </row>
    <row r="1129" spans="1:18" ht="15.75">
      <c r="A1129" s="28" t="s">
        <v>1699</v>
      </c>
      <c r="B1129" s="30">
        <v>2010</v>
      </c>
      <c r="C1129" s="30" t="s">
        <v>1869</v>
      </c>
      <c r="D1129" s="28" t="s">
        <v>1492</v>
      </c>
      <c r="E1129" s="30" t="s">
        <v>2129</v>
      </c>
      <c r="F1129" s="45">
        <v>500</v>
      </c>
      <c r="G1129" s="45">
        <v>500</v>
      </c>
      <c r="H1129" s="45">
        <v>500</v>
      </c>
      <c r="I1129">
        <v>500</v>
      </c>
      <c r="J1129">
        <v>500</v>
      </c>
      <c r="K1129" s="45">
        <v>500</v>
      </c>
      <c r="L1129" s="45"/>
      <c r="M1129" s="45"/>
      <c r="N1129" s="30"/>
      <c r="O1129" s="30"/>
      <c r="P1129" s="29"/>
      <c r="Q1129" s="29"/>
      <c r="R1129" s="29"/>
    </row>
    <row r="1130" spans="1:18" ht="15.75">
      <c r="A1130" s="28" t="s">
        <v>1280</v>
      </c>
      <c r="B1130" s="30">
        <v>2010</v>
      </c>
      <c r="C1130" s="30" t="s">
        <v>1869</v>
      </c>
      <c r="D1130" s="28" t="s">
        <v>1492</v>
      </c>
      <c r="E1130" s="30" t="s">
        <v>1510</v>
      </c>
      <c r="F1130" s="45">
        <v>600</v>
      </c>
      <c r="G1130" s="45">
        <v>600</v>
      </c>
      <c r="H1130" s="45">
        <v>600</v>
      </c>
      <c r="I1130">
        <v>600</v>
      </c>
      <c r="J1130">
        <v>600</v>
      </c>
      <c r="K1130" s="45">
        <v>600</v>
      </c>
      <c r="L1130" s="45"/>
      <c r="M1130" s="45"/>
      <c r="N1130" s="30"/>
      <c r="O1130" s="30"/>
      <c r="P1130" s="29"/>
      <c r="Q1130" s="29"/>
      <c r="R1130" s="29"/>
    </row>
    <row r="1131" spans="1:18" ht="15.75">
      <c r="A1131" s="28" t="s">
        <v>1700</v>
      </c>
      <c r="B1131" s="30">
        <v>2010</v>
      </c>
      <c r="C1131" s="30" t="s">
        <v>1869</v>
      </c>
      <c r="D1131" s="28" t="s">
        <v>1492</v>
      </c>
      <c r="E1131" s="30" t="s">
        <v>2130</v>
      </c>
      <c r="F1131" s="45">
        <v>3000</v>
      </c>
      <c r="G1131" s="45">
        <v>3000</v>
      </c>
      <c r="H1131" s="45">
        <v>3000</v>
      </c>
      <c r="I1131">
        <v>3000</v>
      </c>
      <c r="J1131">
        <v>3000</v>
      </c>
      <c r="K1131" s="45">
        <v>3100</v>
      </c>
      <c r="L1131" s="45"/>
      <c r="M1131" s="45"/>
      <c r="N1131" s="30"/>
      <c r="O1131" s="30"/>
      <c r="P1131" s="29"/>
      <c r="Q1131" s="29"/>
      <c r="R1131" s="29"/>
    </row>
    <row r="1132" spans="1:18" ht="15.75">
      <c r="A1132" s="28" t="s">
        <v>1281</v>
      </c>
      <c r="B1132" s="30">
        <v>2010</v>
      </c>
      <c r="C1132" s="30" t="s">
        <v>1869</v>
      </c>
      <c r="D1132" s="28" t="s">
        <v>1492</v>
      </c>
      <c r="E1132" s="30" t="s">
        <v>1514</v>
      </c>
      <c r="F1132" s="45">
        <v>2100</v>
      </c>
      <c r="G1132" s="45">
        <v>2100</v>
      </c>
      <c r="H1132" s="45">
        <v>2100</v>
      </c>
      <c r="I1132">
        <v>2100</v>
      </c>
      <c r="J1132">
        <v>2200</v>
      </c>
      <c r="K1132" s="45">
        <v>2300</v>
      </c>
      <c r="L1132" s="45"/>
      <c r="M1132" s="45"/>
      <c r="N1132" s="30"/>
      <c r="O1132" s="30"/>
      <c r="P1132" s="29"/>
      <c r="Q1132" s="29"/>
      <c r="R1132" s="29"/>
    </row>
    <row r="1133" spans="1:18" ht="15.75">
      <c r="A1133" s="28" t="s">
        <v>1701</v>
      </c>
      <c r="B1133" s="30">
        <v>2010</v>
      </c>
      <c r="C1133" s="30" t="s">
        <v>1869</v>
      </c>
      <c r="D1133" s="28" t="s">
        <v>1492</v>
      </c>
      <c r="E1133" s="30" t="s">
        <v>2131</v>
      </c>
      <c r="F1133" s="45">
        <v>2000</v>
      </c>
      <c r="G1133" s="45">
        <v>2000</v>
      </c>
      <c r="H1133" s="45">
        <v>2000</v>
      </c>
      <c r="I1133">
        <v>2000</v>
      </c>
      <c r="J1133">
        <v>2100</v>
      </c>
      <c r="K1133" s="45">
        <v>2100</v>
      </c>
      <c r="L1133" s="45"/>
      <c r="M1133" s="45"/>
      <c r="N1133" s="30"/>
      <c r="O1133" s="30"/>
      <c r="P1133" s="29"/>
      <c r="Q1133" s="29"/>
      <c r="R1133" s="29"/>
    </row>
    <row r="1134" spans="1:18" ht="15.75">
      <c r="A1134" s="28" t="s">
        <v>1282</v>
      </c>
      <c r="B1134" s="30">
        <v>2010</v>
      </c>
      <c r="C1134" s="30" t="s">
        <v>1869</v>
      </c>
      <c r="D1134" s="28" t="s">
        <v>1492</v>
      </c>
      <c r="E1134" s="30" t="s">
        <v>1516</v>
      </c>
      <c r="F1134" s="45">
        <v>4300</v>
      </c>
      <c r="G1134" s="45">
        <v>4300</v>
      </c>
      <c r="H1134" s="45">
        <v>4300</v>
      </c>
      <c r="I1134" s="53">
        <v>4400</v>
      </c>
      <c r="J1134" s="53">
        <v>4600</v>
      </c>
      <c r="K1134" s="45">
        <v>4300</v>
      </c>
      <c r="L1134" s="45"/>
      <c r="M1134" s="45"/>
      <c r="N1134" s="30"/>
      <c r="O1134" s="30"/>
      <c r="P1134" s="29"/>
      <c r="Q1134" s="29"/>
      <c r="R1134" s="29"/>
    </row>
    <row r="1135" spans="1:18" ht="15.75">
      <c r="A1135" s="28" t="s">
        <v>1702</v>
      </c>
      <c r="B1135" s="30">
        <v>2010</v>
      </c>
      <c r="C1135" s="30" t="s">
        <v>1869</v>
      </c>
      <c r="D1135" s="28" t="s">
        <v>1492</v>
      </c>
      <c r="E1135" s="30" t="s">
        <v>2132</v>
      </c>
      <c r="F1135" s="45">
        <v>100</v>
      </c>
      <c r="G1135" s="45">
        <v>100</v>
      </c>
      <c r="H1135" s="45">
        <v>100</v>
      </c>
      <c r="I1135">
        <v>200</v>
      </c>
      <c r="J1135">
        <v>200</v>
      </c>
      <c r="K1135" s="45">
        <v>100</v>
      </c>
      <c r="L1135" s="45"/>
      <c r="M1135" s="45"/>
      <c r="N1135" s="30"/>
      <c r="O1135" s="30"/>
      <c r="P1135" s="29"/>
      <c r="Q1135" s="29"/>
      <c r="R1135" s="29"/>
    </row>
    <row r="1136" spans="1:18" ht="15.75">
      <c r="A1136" s="28" t="s">
        <v>1703</v>
      </c>
      <c r="B1136" s="30">
        <v>2010</v>
      </c>
      <c r="C1136" s="30" t="s">
        <v>1869</v>
      </c>
      <c r="D1136" s="28" t="s">
        <v>1492</v>
      </c>
      <c r="E1136" s="10" t="s">
        <v>2133</v>
      </c>
      <c r="F1136" s="29">
        <v>1100</v>
      </c>
      <c r="G1136" s="29">
        <v>1100</v>
      </c>
      <c r="H1136" s="29">
        <v>1100</v>
      </c>
      <c r="I1136">
        <v>1100</v>
      </c>
      <c r="J1136">
        <v>1200</v>
      </c>
      <c r="K1136" s="45">
        <v>1100</v>
      </c>
      <c r="L1136" s="45"/>
      <c r="M1136" s="45"/>
      <c r="N1136" s="30"/>
      <c r="O1136" s="30"/>
      <c r="P1136" s="29"/>
      <c r="Q1136" s="29"/>
      <c r="R1136" s="29"/>
    </row>
    <row r="1137" spans="1:18" ht="15.75">
      <c r="A1137" s="28" t="s">
        <v>1704</v>
      </c>
      <c r="B1137" s="30">
        <v>2010</v>
      </c>
      <c r="C1137" s="30" t="s">
        <v>1869</v>
      </c>
      <c r="D1137" s="28" t="s">
        <v>1492</v>
      </c>
      <c r="E1137" s="30" t="s">
        <v>2134</v>
      </c>
      <c r="F1137" s="45">
        <v>3100</v>
      </c>
      <c r="G1137" s="45">
        <v>3100</v>
      </c>
      <c r="H1137" s="45">
        <v>3100</v>
      </c>
      <c r="I1137">
        <v>3100</v>
      </c>
      <c r="J1137">
        <v>3200</v>
      </c>
      <c r="K1137" s="45">
        <v>3100</v>
      </c>
      <c r="L1137" s="45"/>
      <c r="M1137" s="45"/>
      <c r="N1137" s="30"/>
      <c r="O1137" s="30"/>
      <c r="P1137" s="29"/>
      <c r="Q1137" s="29"/>
      <c r="R1137" s="29"/>
    </row>
    <row r="1138" spans="1:18" ht="12.75">
      <c r="A1138" s="28" t="s">
        <v>1283</v>
      </c>
      <c r="B1138" s="30">
        <v>2010</v>
      </c>
      <c r="C1138" s="30" t="s">
        <v>1870</v>
      </c>
      <c r="D1138" s="28" t="s">
        <v>1492</v>
      </c>
      <c r="E1138" s="10" t="s">
        <v>1491</v>
      </c>
      <c r="F1138" s="45">
        <v>5900</v>
      </c>
      <c r="G1138" s="45">
        <v>5800</v>
      </c>
      <c r="H1138" s="45">
        <v>5900</v>
      </c>
      <c r="I1138" s="52">
        <v>6100</v>
      </c>
      <c r="J1138" s="52">
        <v>6300</v>
      </c>
      <c r="K1138" s="45">
        <v>6200</v>
      </c>
      <c r="L1138" s="45"/>
      <c r="M1138" s="45"/>
      <c r="N1138" s="30"/>
      <c r="O1138" s="30"/>
      <c r="P1138" s="29"/>
      <c r="Q1138" s="29"/>
      <c r="R1138" s="29"/>
    </row>
    <row r="1139" spans="1:18" ht="12.75">
      <c r="A1139" s="28" t="s">
        <v>1284</v>
      </c>
      <c r="B1139" s="30">
        <v>2010</v>
      </c>
      <c r="C1139" s="30" t="s">
        <v>1870</v>
      </c>
      <c r="D1139" s="28" t="s">
        <v>1492</v>
      </c>
      <c r="E1139" s="30" t="s">
        <v>1495</v>
      </c>
      <c r="F1139" s="45">
        <v>4300</v>
      </c>
      <c r="G1139" s="45">
        <v>4300</v>
      </c>
      <c r="H1139" s="45">
        <v>4300</v>
      </c>
      <c r="I1139" s="52">
        <v>4400</v>
      </c>
      <c r="J1139" s="52">
        <v>4600</v>
      </c>
      <c r="K1139" s="45">
        <v>4600</v>
      </c>
      <c r="L1139" s="45"/>
      <c r="M1139" s="45"/>
      <c r="N1139" s="30"/>
      <c r="O1139" s="30"/>
      <c r="P1139" s="29"/>
      <c r="Q1139" s="29"/>
      <c r="R1139" s="29"/>
    </row>
    <row r="1140" spans="1:18" ht="12.75">
      <c r="A1140" s="28" t="s">
        <v>1285</v>
      </c>
      <c r="B1140" s="30">
        <v>2010</v>
      </c>
      <c r="C1140" s="30" t="s">
        <v>1870</v>
      </c>
      <c r="D1140" s="28" t="s">
        <v>1492</v>
      </c>
      <c r="E1140" s="30" t="s">
        <v>1498</v>
      </c>
      <c r="F1140" s="45">
        <v>1000</v>
      </c>
      <c r="G1140" s="45">
        <v>1000</v>
      </c>
      <c r="H1140" s="45">
        <v>1000</v>
      </c>
      <c r="I1140" s="52">
        <v>1000</v>
      </c>
      <c r="J1140" s="52">
        <v>1100</v>
      </c>
      <c r="K1140" s="29">
        <v>1100</v>
      </c>
      <c r="L1140" s="29"/>
      <c r="M1140" s="29"/>
      <c r="N1140" s="29"/>
      <c r="O1140" s="29"/>
      <c r="P1140" s="29"/>
      <c r="Q1140" s="29"/>
      <c r="R1140" s="29"/>
    </row>
    <row r="1141" spans="1:18" ht="12.75">
      <c r="A1141" s="28" t="s">
        <v>1705</v>
      </c>
      <c r="B1141" s="30">
        <v>2010</v>
      </c>
      <c r="C1141" s="30" t="s">
        <v>1870</v>
      </c>
      <c r="D1141" s="28" t="s">
        <v>1492</v>
      </c>
      <c r="E1141" s="30" t="s">
        <v>2127</v>
      </c>
      <c r="F1141" s="45">
        <v>4900</v>
      </c>
      <c r="G1141" s="45">
        <v>4800</v>
      </c>
      <c r="H1141" s="45">
        <v>4900</v>
      </c>
      <c r="I1141" s="52">
        <v>5100</v>
      </c>
      <c r="J1141" s="52">
        <v>5200</v>
      </c>
      <c r="K1141" s="45">
        <v>5100</v>
      </c>
      <c r="L1141" s="45"/>
      <c r="M1141" s="45"/>
      <c r="N1141" s="30"/>
      <c r="O1141" s="30"/>
      <c r="P1141" s="29"/>
      <c r="Q1141" s="29"/>
      <c r="R1141" s="29"/>
    </row>
    <row r="1142" spans="1:18" ht="15.75">
      <c r="A1142" s="28" t="s">
        <v>1706</v>
      </c>
      <c r="B1142" s="30">
        <v>2010</v>
      </c>
      <c r="C1142" s="30" t="s">
        <v>1870</v>
      </c>
      <c r="D1142" s="28" t="s">
        <v>1492</v>
      </c>
      <c r="E1142" s="30" t="s">
        <v>2128</v>
      </c>
      <c r="F1142" s="45">
        <v>200</v>
      </c>
      <c r="G1142" s="45">
        <v>200</v>
      </c>
      <c r="H1142" s="45">
        <v>200</v>
      </c>
      <c r="I1142">
        <v>200</v>
      </c>
      <c r="J1142">
        <v>200</v>
      </c>
      <c r="K1142" s="45">
        <v>200</v>
      </c>
      <c r="L1142" s="45"/>
      <c r="M1142" s="45"/>
      <c r="N1142" s="30"/>
      <c r="O1142" s="30"/>
      <c r="P1142" s="29"/>
      <c r="Q1142" s="29"/>
      <c r="R1142" s="29"/>
    </row>
    <row r="1143" spans="1:18" ht="15.75">
      <c r="A1143" s="28" t="s">
        <v>1286</v>
      </c>
      <c r="B1143" s="28">
        <v>2010</v>
      </c>
      <c r="C1143" s="28" t="s">
        <v>1870</v>
      </c>
      <c r="D1143" s="28" t="s">
        <v>1492</v>
      </c>
      <c r="E1143" s="30" t="s">
        <v>1502</v>
      </c>
      <c r="F1143" s="45">
        <v>800</v>
      </c>
      <c r="G1143" s="45">
        <v>800</v>
      </c>
      <c r="H1143" s="45">
        <v>800</v>
      </c>
      <c r="I1143">
        <v>800</v>
      </c>
      <c r="J1143">
        <v>900</v>
      </c>
      <c r="K1143" s="45">
        <v>900</v>
      </c>
      <c r="L1143" s="45"/>
      <c r="M1143" s="45"/>
      <c r="N1143" s="30"/>
      <c r="O1143" s="30"/>
      <c r="P1143" s="29"/>
      <c r="Q1143" s="29"/>
      <c r="R1143" s="29"/>
    </row>
    <row r="1144" spans="1:18" ht="15.75">
      <c r="A1144" s="28" t="s">
        <v>1287</v>
      </c>
      <c r="B1144" s="30">
        <v>2010</v>
      </c>
      <c r="C1144" s="30" t="s">
        <v>1870</v>
      </c>
      <c r="D1144" s="28" t="s">
        <v>1492</v>
      </c>
      <c r="E1144" s="30" t="s">
        <v>1505</v>
      </c>
      <c r="F1144" s="45">
        <v>900</v>
      </c>
      <c r="G1144" s="45">
        <v>900</v>
      </c>
      <c r="H1144" s="45">
        <v>900</v>
      </c>
      <c r="I1144">
        <v>900</v>
      </c>
      <c r="J1144">
        <v>1000</v>
      </c>
      <c r="K1144" s="45">
        <v>1000</v>
      </c>
      <c r="L1144" s="45"/>
      <c r="M1144" s="45"/>
      <c r="N1144" s="30"/>
      <c r="O1144" s="30"/>
      <c r="P1144" s="29"/>
      <c r="Q1144" s="29"/>
      <c r="R1144" s="29"/>
    </row>
    <row r="1145" spans="1:18" ht="15.75">
      <c r="A1145" s="28" t="s">
        <v>1707</v>
      </c>
      <c r="B1145" s="30">
        <v>2010</v>
      </c>
      <c r="C1145" s="30" t="s">
        <v>1870</v>
      </c>
      <c r="D1145" s="28" t="s">
        <v>1492</v>
      </c>
      <c r="E1145" s="30" t="s">
        <v>2129</v>
      </c>
      <c r="F1145" s="45">
        <v>300</v>
      </c>
      <c r="G1145" s="45">
        <v>300</v>
      </c>
      <c r="H1145" s="45">
        <v>300</v>
      </c>
      <c r="I1145">
        <v>300</v>
      </c>
      <c r="J1145">
        <v>300</v>
      </c>
      <c r="K1145" s="45">
        <v>300</v>
      </c>
      <c r="L1145" s="45"/>
      <c r="M1145" s="45"/>
      <c r="N1145" s="30"/>
      <c r="O1145" s="30"/>
      <c r="P1145" s="29"/>
      <c r="Q1145" s="29"/>
      <c r="R1145" s="29"/>
    </row>
    <row r="1146" spans="1:18" ht="15.75">
      <c r="A1146" s="28" t="s">
        <v>1288</v>
      </c>
      <c r="B1146" s="30">
        <v>2010</v>
      </c>
      <c r="C1146" s="30" t="s">
        <v>1870</v>
      </c>
      <c r="D1146" s="28" t="s">
        <v>1492</v>
      </c>
      <c r="E1146" s="30" t="s">
        <v>1510</v>
      </c>
      <c r="F1146" s="45">
        <v>200</v>
      </c>
      <c r="G1146" s="45">
        <v>200</v>
      </c>
      <c r="H1146" s="45">
        <v>200</v>
      </c>
      <c r="I1146">
        <v>200</v>
      </c>
      <c r="J1146">
        <v>200</v>
      </c>
      <c r="K1146" s="45">
        <v>200</v>
      </c>
      <c r="L1146" s="45"/>
      <c r="M1146" s="45"/>
      <c r="N1146" s="30"/>
      <c r="O1146" s="30"/>
      <c r="P1146" s="29"/>
      <c r="Q1146" s="29"/>
      <c r="R1146" s="29"/>
    </row>
    <row r="1147" spans="1:18" ht="15.75">
      <c r="A1147" s="28" t="s">
        <v>1708</v>
      </c>
      <c r="B1147" s="30">
        <v>2010</v>
      </c>
      <c r="C1147" s="30" t="s">
        <v>1870</v>
      </c>
      <c r="D1147" s="28" t="s">
        <v>1492</v>
      </c>
      <c r="E1147" s="30" t="s">
        <v>2130</v>
      </c>
      <c r="F1147" s="45">
        <v>800</v>
      </c>
      <c r="G1147" s="45">
        <v>800</v>
      </c>
      <c r="H1147" s="45">
        <v>800</v>
      </c>
      <c r="I1147">
        <v>800</v>
      </c>
      <c r="J1147">
        <v>800</v>
      </c>
      <c r="K1147" s="45">
        <v>800</v>
      </c>
      <c r="L1147" s="45"/>
      <c r="M1147" s="45"/>
      <c r="N1147" s="30"/>
      <c r="O1147" s="30"/>
      <c r="P1147" s="29"/>
      <c r="Q1147" s="29"/>
      <c r="R1147" s="29"/>
    </row>
    <row r="1148" spans="1:18" ht="15.75">
      <c r="A1148" s="28" t="s">
        <v>1289</v>
      </c>
      <c r="B1148" s="30">
        <v>2010</v>
      </c>
      <c r="C1148" s="30" t="s">
        <v>1870</v>
      </c>
      <c r="D1148" s="28" t="s">
        <v>1492</v>
      </c>
      <c r="E1148" s="30" t="s">
        <v>1514</v>
      </c>
      <c r="F1148" s="45">
        <v>700</v>
      </c>
      <c r="G1148" s="45">
        <v>700</v>
      </c>
      <c r="H1148" s="45">
        <v>700</v>
      </c>
      <c r="I1148">
        <v>800</v>
      </c>
      <c r="J1148">
        <v>800</v>
      </c>
      <c r="K1148" s="45">
        <v>800</v>
      </c>
      <c r="L1148" s="45"/>
      <c r="M1148" s="45"/>
      <c r="N1148" s="30"/>
      <c r="O1148" s="30"/>
      <c r="P1148" s="29"/>
      <c r="Q1148" s="29"/>
      <c r="R1148" s="29"/>
    </row>
    <row r="1149" spans="1:18" ht="15.75">
      <c r="A1149" s="28" t="s">
        <v>1709</v>
      </c>
      <c r="B1149" s="30">
        <v>2010</v>
      </c>
      <c r="C1149" s="30" t="s">
        <v>1870</v>
      </c>
      <c r="D1149" s="28" t="s">
        <v>1492</v>
      </c>
      <c r="E1149" s="30" t="s">
        <v>2131</v>
      </c>
      <c r="F1149" s="45">
        <v>400</v>
      </c>
      <c r="G1149" s="45">
        <v>400</v>
      </c>
      <c r="H1149" s="45">
        <v>400</v>
      </c>
      <c r="I1149">
        <v>400</v>
      </c>
      <c r="J1149">
        <v>400</v>
      </c>
      <c r="K1149" s="45">
        <v>400</v>
      </c>
      <c r="L1149" s="45"/>
      <c r="M1149" s="45"/>
      <c r="N1149" s="30"/>
      <c r="O1149" s="30"/>
      <c r="P1149" s="29"/>
      <c r="Q1149" s="29"/>
      <c r="R1149" s="29"/>
    </row>
    <row r="1150" spans="1:18" ht="15.75">
      <c r="A1150" s="28" t="s">
        <v>296</v>
      </c>
      <c r="B1150" s="30">
        <v>2010</v>
      </c>
      <c r="C1150" s="30" t="s">
        <v>1870</v>
      </c>
      <c r="D1150" s="28" t="s">
        <v>1492</v>
      </c>
      <c r="E1150" s="30" t="s">
        <v>1516</v>
      </c>
      <c r="F1150" s="45">
        <v>1600</v>
      </c>
      <c r="G1150" s="45">
        <v>1500</v>
      </c>
      <c r="H1150" s="45">
        <v>1600</v>
      </c>
      <c r="I1150" s="53">
        <v>1700</v>
      </c>
      <c r="J1150" s="53">
        <v>1700</v>
      </c>
      <c r="K1150" s="45">
        <v>1600</v>
      </c>
      <c r="L1150" s="45"/>
      <c r="M1150" s="45"/>
      <c r="N1150" s="30"/>
      <c r="O1150" s="30"/>
      <c r="P1150" s="29"/>
      <c r="Q1150" s="29"/>
      <c r="R1150" s="29"/>
    </row>
    <row r="1151" spans="1:18" ht="15.75">
      <c r="A1151" s="28" t="s">
        <v>1710</v>
      </c>
      <c r="B1151" s="30">
        <v>2010</v>
      </c>
      <c r="C1151" s="30" t="s">
        <v>1870</v>
      </c>
      <c r="D1151" s="28" t="s">
        <v>1492</v>
      </c>
      <c r="E1151" s="30" t="s">
        <v>2132</v>
      </c>
      <c r="F1151" s="45">
        <v>0</v>
      </c>
      <c r="G1151" s="45">
        <v>0</v>
      </c>
      <c r="H1151" s="45">
        <v>100</v>
      </c>
      <c r="I1151">
        <v>100</v>
      </c>
      <c r="J1151">
        <v>100</v>
      </c>
      <c r="K1151" s="45">
        <v>100</v>
      </c>
      <c r="L1151" s="45"/>
      <c r="M1151" s="45"/>
      <c r="N1151" s="30"/>
      <c r="O1151" s="30"/>
      <c r="P1151" s="29"/>
      <c r="Q1151" s="29"/>
      <c r="R1151" s="29"/>
    </row>
    <row r="1152" spans="1:18" ht="15.75">
      <c r="A1152" s="28" t="s">
        <v>1711</v>
      </c>
      <c r="B1152" s="30">
        <v>2010</v>
      </c>
      <c r="C1152" s="30" t="s">
        <v>1870</v>
      </c>
      <c r="D1152" s="28" t="s">
        <v>1492</v>
      </c>
      <c r="E1152" s="10" t="s">
        <v>2133</v>
      </c>
      <c r="F1152" s="29">
        <v>400</v>
      </c>
      <c r="G1152" s="29">
        <v>400</v>
      </c>
      <c r="H1152" s="29">
        <v>400</v>
      </c>
      <c r="I1152">
        <v>400</v>
      </c>
      <c r="J1152">
        <v>400</v>
      </c>
      <c r="K1152" s="45">
        <v>400</v>
      </c>
      <c r="L1152" s="45"/>
      <c r="M1152" s="45"/>
      <c r="N1152" s="30"/>
      <c r="O1152" s="30"/>
      <c r="P1152" s="29"/>
      <c r="Q1152" s="29"/>
      <c r="R1152" s="29"/>
    </row>
    <row r="1153" spans="1:18" ht="15.75">
      <c r="A1153" s="28" t="s">
        <v>127</v>
      </c>
      <c r="B1153" s="30">
        <v>2010</v>
      </c>
      <c r="C1153" s="30" t="s">
        <v>1870</v>
      </c>
      <c r="D1153" s="28" t="s">
        <v>1492</v>
      </c>
      <c r="E1153" s="30" t="s">
        <v>2134</v>
      </c>
      <c r="F1153" s="45">
        <v>1200</v>
      </c>
      <c r="G1153" s="45">
        <v>1100</v>
      </c>
      <c r="H1153" s="45">
        <v>1100</v>
      </c>
      <c r="I1153">
        <v>1200</v>
      </c>
      <c r="J1153">
        <v>1200</v>
      </c>
      <c r="K1153" s="45">
        <v>1100</v>
      </c>
      <c r="L1153" s="45"/>
      <c r="M1153" s="45"/>
      <c r="N1153" s="30"/>
      <c r="O1153" s="30"/>
      <c r="P1153" s="29"/>
      <c r="Q1153" s="29"/>
      <c r="R1153" s="29"/>
    </row>
    <row r="1154" spans="1:18" ht="12.75">
      <c r="A1154" s="28" t="s">
        <v>297</v>
      </c>
      <c r="B1154" s="30">
        <v>2010</v>
      </c>
      <c r="C1154" s="30" t="s">
        <v>1871</v>
      </c>
      <c r="D1154" s="28" t="s">
        <v>1494</v>
      </c>
      <c r="E1154" s="10" t="s">
        <v>1491</v>
      </c>
      <c r="F1154" s="45">
        <v>43000</v>
      </c>
      <c r="G1154" s="45">
        <v>43200</v>
      </c>
      <c r="H1154" s="45">
        <v>43500</v>
      </c>
      <c r="I1154" s="52">
        <v>44000</v>
      </c>
      <c r="J1154" s="52">
        <v>44500</v>
      </c>
      <c r="K1154" s="45">
        <v>44200</v>
      </c>
      <c r="L1154" s="45"/>
      <c r="M1154" s="45"/>
      <c r="N1154" s="30"/>
      <c r="O1154" s="30"/>
      <c r="P1154" s="29"/>
      <c r="Q1154" s="29"/>
      <c r="R1154" s="29"/>
    </row>
    <row r="1155" spans="1:18" ht="12.75">
      <c r="A1155" s="28" t="s">
        <v>298</v>
      </c>
      <c r="B1155" s="30">
        <v>2010</v>
      </c>
      <c r="C1155" s="30" t="s">
        <v>1871</v>
      </c>
      <c r="D1155" s="28" t="s">
        <v>1494</v>
      </c>
      <c r="E1155" s="30" t="s">
        <v>1495</v>
      </c>
      <c r="F1155" s="45">
        <v>37600</v>
      </c>
      <c r="G1155" s="45">
        <v>37700</v>
      </c>
      <c r="H1155" s="45">
        <v>38000</v>
      </c>
      <c r="I1155" s="52">
        <v>38300</v>
      </c>
      <c r="J1155" s="52">
        <v>38800</v>
      </c>
      <c r="K1155" s="45">
        <v>39400</v>
      </c>
      <c r="L1155" s="45"/>
      <c r="M1155" s="45"/>
      <c r="N1155" s="30"/>
      <c r="O1155" s="30"/>
      <c r="P1155" s="29"/>
      <c r="Q1155" s="29"/>
      <c r="R1155" s="29"/>
    </row>
    <row r="1156" spans="1:18" ht="12.75">
      <c r="A1156" s="28" t="s">
        <v>299</v>
      </c>
      <c r="B1156" s="30">
        <v>2010</v>
      </c>
      <c r="C1156" s="30" t="s">
        <v>1871</v>
      </c>
      <c r="D1156" s="28" t="s">
        <v>1494</v>
      </c>
      <c r="E1156" s="30" t="s">
        <v>1498</v>
      </c>
      <c r="F1156" s="45">
        <v>5500</v>
      </c>
      <c r="G1156" s="45">
        <v>5500</v>
      </c>
      <c r="H1156" s="45">
        <v>5600</v>
      </c>
      <c r="I1156" s="52">
        <v>5800</v>
      </c>
      <c r="J1156" s="52">
        <v>5900</v>
      </c>
      <c r="K1156" s="29">
        <v>6200</v>
      </c>
      <c r="L1156" s="29"/>
      <c r="M1156" s="29"/>
      <c r="N1156" s="29"/>
      <c r="O1156" s="29"/>
      <c r="P1156" s="29"/>
      <c r="Q1156" s="29"/>
      <c r="R1156" s="29"/>
    </row>
    <row r="1157" spans="1:18" ht="12.75">
      <c r="A1157" s="28" t="s">
        <v>128</v>
      </c>
      <c r="B1157" s="30">
        <v>2010</v>
      </c>
      <c r="C1157" s="30" t="s">
        <v>1871</v>
      </c>
      <c r="D1157" s="28" t="s">
        <v>1494</v>
      </c>
      <c r="E1157" s="30" t="s">
        <v>2127</v>
      </c>
      <c r="F1157" s="45">
        <v>37500</v>
      </c>
      <c r="G1157" s="45">
        <v>37700</v>
      </c>
      <c r="H1157" s="45">
        <v>37900</v>
      </c>
      <c r="I1157" s="52">
        <v>38200</v>
      </c>
      <c r="J1157" s="52">
        <v>38600</v>
      </c>
      <c r="K1157" s="45">
        <v>38000</v>
      </c>
      <c r="L1157" s="45"/>
      <c r="M1157" s="45"/>
      <c r="N1157" s="30"/>
      <c r="O1157" s="30"/>
      <c r="P1157" s="29"/>
      <c r="Q1157" s="29"/>
      <c r="R1157" s="29"/>
    </row>
    <row r="1158" spans="1:18" ht="15.75">
      <c r="A1158" s="28" t="s">
        <v>129</v>
      </c>
      <c r="B1158" s="30">
        <v>2010</v>
      </c>
      <c r="C1158" s="30" t="s">
        <v>1871</v>
      </c>
      <c r="D1158" s="28" t="s">
        <v>1494</v>
      </c>
      <c r="E1158" s="30" t="s">
        <v>2128</v>
      </c>
      <c r="F1158" s="45">
        <v>800</v>
      </c>
      <c r="G1158" s="45">
        <v>800</v>
      </c>
      <c r="H1158" s="45">
        <v>900</v>
      </c>
      <c r="I1158">
        <v>1100</v>
      </c>
      <c r="J1158">
        <v>1200</v>
      </c>
      <c r="K1158" s="45">
        <v>1300</v>
      </c>
      <c r="L1158" s="45"/>
      <c r="M1158" s="45"/>
      <c r="N1158" s="30"/>
      <c r="O1158" s="30"/>
      <c r="P1158" s="29"/>
      <c r="Q1158" s="29"/>
      <c r="R1158" s="29"/>
    </row>
    <row r="1159" spans="1:18" ht="15.75">
      <c r="A1159" s="28" t="s">
        <v>300</v>
      </c>
      <c r="B1159" s="28">
        <v>2010</v>
      </c>
      <c r="C1159" s="28" t="s">
        <v>1871</v>
      </c>
      <c r="D1159" s="28" t="s">
        <v>1494</v>
      </c>
      <c r="E1159" s="30" t="s">
        <v>1502</v>
      </c>
      <c r="F1159" s="45">
        <v>4700</v>
      </c>
      <c r="G1159" s="45">
        <v>4700</v>
      </c>
      <c r="H1159" s="45">
        <v>4700</v>
      </c>
      <c r="I1159">
        <v>4700</v>
      </c>
      <c r="J1159">
        <v>4700</v>
      </c>
      <c r="K1159" s="45">
        <v>4900</v>
      </c>
      <c r="L1159" s="45"/>
      <c r="M1159" s="45"/>
      <c r="N1159" s="30"/>
      <c r="O1159" s="30"/>
      <c r="P1159" s="29"/>
      <c r="Q1159" s="29"/>
      <c r="R1159" s="29"/>
    </row>
    <row r="1160" spans="1:18" ht="15.75">
      <c r="A1160" s="28" t="s">
        <v>301</v>
      </c>
      <c r="B1160" s="30">
        <v>2010</v>
      </c>
      <c r="C1160" s="30" t="s">
        <v>1871</v>
      </c>
      <c r="D1160" s="28" t="s">
        <v>1494</v>
      </c>
      <c r="E1160" s="30" t="s">
        <v>1505</v>
      </c>
      <c r="F1160" s="45">
        <v>5800</v>
      </c>
      <c r="G1160" s="45">
        <v>5800</v>
      </c>
      <c r="H1160" s="45">
        <v>5800</v>
      </c>
      <c r="I1160">
        <v>5700</v>
      </c>
      <c r="J1160">
        <v>5800</v>
      </c>
      <c r="K1160" s="45">
        <v>5800</v>
      </c>
      <c r="L1160" s="45"/>
      <c r="M1160" s="45"/>
      <c r="N1160" s="30"/>
      <c r="O1160" s="30"/>
      <c r="P1160" s="29"/>
      <c r="Q1160" s="29"/>
      <c r="R1160" s="29"/>
    </row>
    <row r="1161" spans="1:18" ht="15.75">
      <c r="A1161" s="28" t="s">
        <v>130</v>
      </c>
      <c r="B1161" s="30">
        <v>2010</v>
      </c>
      <c r="C1161" s="30" t="s">
        <v>1871</v>
      </c>
      <c r="D1161" s="28" t="s">
        <v>1494</v>
      </c>
      <c r="E1161" s="30" t="s">
        <v>2129</v>
      </c>
      <c r="F1161" s="45">
        <v>3300</v>
      </c>
      <c r="G1161" s="45">
        <v>3300</v>
      </c>
      <c r="H1161" s="45">
        <v>3300</v>
      </c>
      <c r="I1161">
        <v>3400</v>
      </c>
      <c r="J1161">
        <v>3500</v>
      </c>
      <c r="K1161" s="45">
        <v>3600</v>
      </c>
      <c r="L1161" s="45"/>
      <c r="M1161" s="45"/>
      <c r="N1161" s="30"/>
      <c r="O1161" s="30"/>
      <c r="P1161" s="29"/>
      <c r="Q1161" s="29"/>
      <c r="R1161" s="29"/>
    </row>
    <row r="1162" spans="1:18" ht="15.75">
      <c r="A1162" s="28" t="s">
        <v>302</v>
      </c>
      <c r="B1162" s="30">
        <v>2010</v>
      </c>
      <c r="C1162" s="30" t="s">
        <v>1871</v>
      </c>
      <c r="D1162" s="28" t="s">
        <v>1494</v>
      </c>
      <c r="E1162" s="30" t="s">
        <v>1510</v>
      </c>
      <c r="F1162" s="45">
        <v>1100</v>
      </c>
      <c r="G1162" s="45">
        <v>1100</v>
      </c>
      <c r="H1162" s="45">
        <v>1100</v>
      </c>
      <c r="I1162">
        <v>1100</v>
      </c>
      <c r="J1162">
        <v>1100</v>
      </c>
      <c r="K1162" s="45">
        <v>1100</v>
      </c>
      <c r="L1162" s="45"/>
      <c r="M1162" s="45"/>
      <c r="N1162" s="30"/>
      <c r="O1162" s="30"/>
      <c r="P1162" s="29"/>
      <c r="Q1162" s="29"/>
      <c r="R1162" s="29"/>
    </row>
    <row r="1163" spans="1:18" ht="15.75">
      <c r="A1163" s="28" t="s">
        <v>131</v>
      </c>
      <c r="B1163" s="30">
        <v>2010</v>
      </c>
      <c r="C1163" s="30" t="s">
        <v>1871</v>
      </c>
      <c r="D1163" s="28" t="s">
        <v>1494</v>
      </c>
      <c r="E1163" s="30" t="s">
        <v>2130</v>
      </c>
      <c r="F1163" s="30">
        <v>14900</v>
      </c>
      <c r="G1163" s="30">
        <v>15000</v>
      </c>
      <c r="H1163" s="30">
        <v>15000</v>
      </c>
      <c r="I1163">
        <v>15000</v>
      </c>
      <c r="J1163">
        <v>15000</v>
      </c>
      <c r="K1163" s="45">
        <v>15100</v>
      </c>
      <c r="L1163" s="45"/>
      <c r="M1163" s="45"/>
      <c r="N1163" s="30"/>
      <c r="O1163" s="30"/>
      <c r="P1163" s="29"/>
      <c r="Q1163" s="29"/>
      <c r="R1163" s="29"/>
    </row>
    <row r="1164" spans="1:18" ht="15.75">
      <c r="A1164" s="28" t="s">
        <v>303</v>
      </c>
      <c r="B1164" s="30">
        <v>2010</v>
      </c>
      <c r="C1164" s="30" t="s">
        <v>1871</v>
      </c>
      <c r="D1164" s="28" t="s">
        <v>1494</v>
      </c>
      <c r="E1164" s="30" t="s">
        <v>1514</v>
      </c>
      <c r="F1164" s="30">
        <v>2000</v>
      </c>
      <c r="G1164" s="30">
        <v>2000</v>
      </c>
      <c r="H1164" s="30">
        <v>2100</v>
      </c>
      <c r="I1164">
        <v>2200</v>
      </c>
      <c r="J1164">
        <v>2300</v>
      </c>
      <c r="K1164" s="45">
        <v>2400</v>
      </c>
      <c r="L1164" s="45"/>
      <c r="M1164" s="45"/>
      <c r="N1164" s="30"/>
      <c r="O1164" s="30"/>
      <c r="P1164" s="29"/>
      <c r="Q1164" s="29"/>
      <c r="R1164" s="29"/>
    </row>
    <row r="1165" spans="1:18" ht="15.75">
      <c r="A1165" s="28" t="s">
        <v>132</v>
      </c>
      <c r="B1165" s="30">
        <v>2010</v>
      </c>
      <c r="C1165" s="30" t="s">
        <v>1871</v>
      </c>
      <c r="D1165" s="28" t="s">
        <v>1494</v>
      </c>
      <c r="E1165" s="30" t="s">
        <v>2131</v>
      </c>
      <c r="F1165" s="30">
        <v>5000</v>
      </c>
      <c r="G1165" s="30">
        <v>5000</v>
      </c>
      <c r="H1165" s="30">
        <v>5100</v>
      </c>
      <c r="I1165">
        <v>5100</v>
      </c>
      <c r="J1165">
        <v>5200</v>
      </c>
      <c r="K1165" s="45">
        <v>5200</v>
      </c>
      <c r="L1165" s="45"/>
      <c r="M1165" s="45"/>
      <c r="N1165" s="30"/>
      <c r="O1165" s="30"/>
      <c r="P1165" s="29"/>
      <c r="Q1165" s="29"/>
      <c r="R1165" s="29"/>
    </row>
    <row r="1166" spans="1:18" ht="15.75">
      <c r="A1166" s="28" t="s">
        <v>304</v>
      </c>
      <c r="B1166" s="30">
        <v>2010</v>
      </c>
      <c r="C1166" s="30" t="s">
        <v>1871</v>
      </c>
      <c r="D1166" s="28" t="s">
        <v>1494</v>
      </c>
      <c r="E1166" s="30" t="s">
        <v>1516</v>
      </c>
      <c r="F1166" s="30">
        <v>5400</v>
      </c>
      <c r="G1166" s="30">
        <v>5500</v>
      </c>
      <c r="H1166" s="30">
        <v>5500</v>
      </c>
      <c r="I1166" s="53">
        <v>5700</v>
      </c>
      <c r="J1166" s="53">
        <v>5700</v>
      </c>
      <c r="K1166" s="45">
        <v>4800</v>
      </c>
      <c r="L1166" s="45"/>
      <c r="M1166" s="45"/>
      <c r="N1166" s="30"/>
      <c r="O1166" s="30"/>
      <c r="P1166" s="29"/>
      <c r="Q1166" s="29"/>
      <c r="R1166" s="29"/>
    </row>
    <row r="1167" spans="1:18" ht="15.75">
      <c r="A1167" s="28" t="s">
        <v>133</v>
      </c>
      <c r="B1167" s="30">
        <v>2010</v>
      </c>
      <c r="C1167" s="30" t="s">
        <v>1871</v>
      </c>
      <c r="D1167" s="28" t="s">
        <v>1494</v>
      </c>
      <c r="E1167" s="30" t="s">
        <v>2132</v>
      </c>
      <c r="F1167" s="30">
        <v>200</v>
      </c>
      <c r="G1167" s="30">
        <v>200</v>
      </c>
      <c r="H1167" s="30">
        <v>200</v>
      </c>
      <c r="I1167">
        <v>200</v>
      </c>
      <c r="J1167">
        <v>300</v>
      </c>
      <c r="K1167" s="30">
        <v>200</v>
      </c>
      <c r="L1167" s="30"/>
      <c r="M1167" s="30"/>
      <c r="N1167" s="30"/>
      <c r="O1167" s="30"/>
      <c r="P1167" s="29"/>
      <c r="Q1167" s="29"/>
      <c r="R1167" s="29"/>
    </row>
    <row r="1168" spans="1:18" ht="15.75">
      <c r="A1168" s="28" t="s">
        <v>134</v>
      </c>
      <c r="B1168" s="30">
        <v>2010</v>
      </c>
      <c r="C1168" s="30" t="s">
        <v>1871</v>
      </c>
      <c r="D1168" s="28" t="s">
        <v>1494</v>
      </c>
      <c r="E1168" s="10" t="s">
        <v>2133</v>
      </c>
      <c r="F1168" s="29">
        <v>400</v>
      </c>
      <c r="G1168" s="29">
        <v>400</v>
      </c>
      <c r="H1168" s="29">
        <v>400</v>
      </c>
      <c r="I1168">
        <v>500</v>
      </c>
      <c r="J1168">
        <v>400</v>
      </c>
      <c r="K1168" s="30">
        <v>400</v>
      </c>
      <c r="L1168" s="30"/>
      <c r="M1168" s="30"/>
      <c r="N1168" s="30"/>
      <c r="O1168" s="30"/>
      <c r="P1168" s="29"/>
      <c r="Q1168" s="29"/>
      <c r="R1168" s="29"/>
    </row>
    <row r="1169" spans="1:18" ht="15.75">
      <c r="A1169" s="28" t="s">
        <v>135</v>
      </c>
      <c r="B1169" s="30">
        <v>2010</v>
      </c>
      <c r="C1169" s="30" t="s">
        <v>1871</v>
      </c>
      <c r="D1169" s="28" t="s">
        <v>1494</v>
      </c>
      <c r="E1169" s="30" t="s">
        <v>2134</v>
      </c>
      <c r="F1169" s="30">
        <v>4800</v>
      </c>
      <c r="G1169" s="30">
        <v>4900</v>
      </c>
      <c r="H1169" s="30">
        <v>4900</v>
      </c>
      <c r="I1169">
        <v>5000</v>
      </c>
      <c r="J1169">
        <v>5000</v>
      </c>
      <c r="K1169" s="30">
        <v>4200</v>
      </c>
      <c r="L1169" s="30"/>
      <c r="M1169" s="30"/>
      <c r="N1169" s="30"/>
      <c r="O1169" s="30"/>
      <c r="P1169" s="29"/>
      <c r="Q1169" s="29"/>
      <c r="R1169" s="29"/>
    </row>
    <row r="1170" spans="1:21" ht="12">
      <c r="A1170" s="28" t="s">
        <v>2135</v>
      </c>
      <c r="B1170" s="30">
        <v>2009</v>
      </c>
      <c r="C1170" s="30" t="s">
        <v>1489</v>
      </c>
      <c r="D1170" s="28" t="s">
        <v>1489</v>
      </c>
      <c r="E1170" s="10" t="s">
        <v>1491</v>
      </c>
      <c r="F1170" s="29">
        <f>F1378+F1490+F1666+F1714+F1922+F1938+F1970+F2178</f>
        <v>306400</v>
      </c>
      <c r="G1170" s="29">
        <f>G1378+G1490+G1666+G1714+G1922+G1938+G1970+G2178</f>
        <v>303100</v>
      </c>
      <c r="H1170" s="29">
        <f>H1378+H1490+H1666+H1714+H1922+H1938+H1970+H2178</f>
        <v>302300</v>
      </c>
      <c r="I1170" s="29">
        <f>I1378+I1490+I1666+I1714+I1922+I1938+I1970+I2178</f>
        <v>304600</v>
      </c>
      <c r="J1170" s="29">
        <f>J1378+J1490+J1666+J1714+J1922+J1938+J1970+J2178</f>
        <v>308600</v>
      </c>
      <c r="K1170" s="29">
        <f aca="true" t="shared" si="27" ref="K1170:R1170">K1378+K1490+K1666+K1714+K1922+K1938+K1970+K2178</f>
        <v>311600</v>
      </c>
      <c r="L1170" s="29">
        <f t="shared" si="27"/>
        <v>307100</v>
      </c>
      <c r="M1170" s="29">
        <f t="shared" si="27"/>
        <v>307300</v>
      </c>
      <c r="N1170" s="29">
        <f t="shared" si="27"/>
        <v>306700</v>
      </c>
      <c r="O1170" s="29">
        <f t="shared" si="27"/>
        <v>306900</v>
      </c>
      <c r="P1170" s="29">
        <f t="shared" si="27"/>
        <v>305000</v>
      </c>
      <c r="Q1170" s="29">
        <f t="shared" si="27"/>
        <v>304000</v>
      </c>
      <c r="R1170" s="29">
        <f t="shared" si="27"/>
        <v>83900.00000000001</v>
      </c>
      <c r="S1170" s="29"/>
      <c r="T1170" s="29"/>
      <c r="U1170" s="29"/>
    </row>
    <row r="1171" spans="1:21" ht="12">
      <c r="A1171" s="28" t="s">
        <v>2136</v>
      </c>
      <c r="B1171" s="30">
        <v>2009</v>
      </c>
      <c r="C1171" s="30" t="s">
        <v>1489</v>
      </c>
      <c r="D1171" s="28" t="s">
        <v>1489</v>
      </c>
      <c r="E1171" s="30" t="s">
        <v>1495</v>
      </c>
      <c r="F1171" s="29">
        <f aca="true" t="shared" si="28" ref="F1171:I1185">F1379+F1491+F1667+F1715+F1923+F1939+F1971+F2179</f>
        <v>265900</v>
      </c>
      <c r="G1171" s="29">
        <f t="shared" si="28"/>
        <v>261500</v>
      </c>
      <c r="H1171" s="29">
        <f t="shared" si="28"/>
        <v>260300</v>
      </c>
      <c r="I1171" s="29">
        <f t="shared" si="28"/>
        <v>262000</v>
      </c>
      <c r="J1171" s="29">
        <f aca="true" t="shared" si="29" ref="J1171:R1171">J1379+J1491+J1667+J1715+J1923+J1939+J1971+J2179</f>
        <v>265900</v>
      </c>
      <c r="K1171" s="29">
        <f t="shared" si="29"/>
        <v>269500</v>
      </c>
      <c r="L1171" s="29">
        <f t="shared" si="29"/>
        <v>268800</v>
      </c>
      <c r="M1171" s="29">
        <f t="shared" si="29"/>
        <v>269800</v>
      </c>
      <c r="N1171" s="29">
        <f t="shared" si="29"/>
        <v>266100</v>
      </c>
      <c r="O1171" s="29">
        <f t="shared" si="29"/>
        <v>265000</v>
      </c>
      <c r="P1171" s="29">
        <f t="shared" si="29"/>
        <v>262900</v>
      </c>
      <c r="Q1171" s="29">
        <f t="shared" si="29"/>
        <v>262000</v>
      </c>
      <c r="R1171" s="29">
        <f t="shared" si="29"/>
        <v>70516.66666666667</v>
      </c>
      <c r="S1171" s="29"/>
      <c r="T1171" s="29"/>
      <c r="U1171" s="29"/>
    </row>
    <row r="1172" spans="1:21" ht="12">
      <c r="A1172" s="28" t="s">
        <v>2137</v>
      </c>
      <c r="B1172" s="30">
        <v>2009</v>
      </c>
      <c r="C1172" s="30" t="s">
        <v>1489</v>
      </c>
      <c r="D1172" s="28" t="s">
        <v>1489</v>
      </c>
      <c r="E1172" s="30" t="s">
        <v>1498</v>
      </c>
      <c r="F1172" s="29">
        <f t="shared" si="28"/>
        <v>81300</v>
      </c>
      <c r="G1172" s="29">
        <f t="shared" si="28"/>
        <v>79100</v>
      </c>
      <c r="H1172" s="29">
        <f t="shared" si="28"/>
        <v>78000</v>
      </c>
      <c r="I1172" s="29">
        <f t="shared" si="28"/>
        <v>77300</v>
      </c>
      <c r="J1172" s="29">
        <f aca="true" t="shared" si="30" ref="J1172:R1172">J1380+J1492+J1668+J1716+J1924+J1940+J1972+J2180</f>
        <v>77900</v>
      </c>
      <c r="K1172" s="29">
        <f t="shared" si="30"/>
        <v>78700</v>
      </c>
      <c r="L1172" s="29">
        <f t="shared" si="30"/>
        <v>78800</v>
      </c>
      <c r="M1172" s="29">
        <f t="shared" si="30"/>
        <v>79300</v>
      </c>
      <c r="N1172" s="29">
        <f t="shared" si="30"/>
        <v>78400</v>
      </c>
      <c r="O1172" s="29">
        <f t="shared" si="30"/>
        <v>77700</v>
      </c>
      <c r="P1172" s="29">
        <f t="shared" si="30"/>
        <v>76500</v>
      </c>
      <c r="Q1172" s="29">
        <f t="shared" si="30"/>
        <v>75500</v>
      </c>
      <c r="R1172" s="29">
        <f t="shared" si="30"/>
        <v>22575</v>
      </c>
      <c r="S1172" s="29"/>
      <c r="T1172" s="29"/>
      <c r="U1172" s="29"/>
    </row>
    <row r="1173" spans="1:21" ht="12">
      <c r="A1173" s="28" t="s">
        <v>136</v>
      </c>
      <c r="B1173" s="30">
        <v>2009</v>
      </c>
      <c r="C1173" s="30" t="s">
        <v>1489</v>
      </c>
      <c r="D1173" s="28" t="s">
        <v>1489</v>
      </c>
      <c r="E1173" s="30" t="s">
        <v>2127</v>
      </c>
      <c r="F1173" s="29">
        <f t="shared" si="28"/>
        <v>225100</v>
      </c>
      <c r="G1173" s="29">
        <f t="shared" si="28"/>
        <v>224000</v>
      </c>
      <c r="H1173" s="29">
        <f t="shared" si="28"/>
        <v>224300</v>
      </c>
      <c r="I1173" s="29">
        <f t="shared" si="28"/>
        <v>227300</v>
      </c>
      <c r="J1173" s="29">
        <f aca="true" t="shared" si="31" ref="J1173:R1173">J1381+J1493+J1669+J1717+J1925+J1941+J1973+J2181</f>
        <v>230700</v>
      </c>
      <c r="K1173" s="29">
        <f t="shared" si="31"/>
        <v>232900</v>
      </c>
      <c r="L1173" s="29">
        <f t="shared" si="31"/>
        <v>228300</v>
      </c>
      <c r="M1173" s="29">
        <f t="shared" si="31"/>
        <v>228000</v>
      </c>
      <c r="N1173" s="29">
        <f t="shared" si="31"/>
        <v>228300</v>
      </c>
      <c r="O1173" s="29">
        <f t="shared" si="31"/>
        <v>229200</v>
      </c>
      <c r="P1173" s="29">
        <f t="shared" si="31"/>
        <v>228500</v>
      </c>
      <c r="Q1173" s="29">
        <f t="shared" si="31"/>
        <v>228500</v>
      </c>
      <c r="R1173" s="29">
        <f t="shared" si="31"/>
        <v>61325.00000000001</v>
      </c>
      <c r="S1173" s="29"/>
      <c r="T1173" s="29"/>
      <c r="U1173" s="29"/>
    </row>
    <row r="1174" spans="1:21" ht="12">
      <c r="A1174" s="28" t="s">
        <v>137</v>
      </c>
      <c r="B1174" s="30">
        <v>2009</v>
      </c>
      <c r="C1174" s="30" t="s">
        <v>1489</v>
      </c>
      <c r="D1174" s="28" t="s">
        <v>1489</v>
      </c>
      <c r="E1174" s="30" t="s">
        <v>2128</v>
      </c>
      <c r="F1174" s="29">
        <f t="shared" si="28"/>
        <v>10900</v>
      </c>
      <c r="G1174" s="29">
        <f t="shared" si="28"/>
        <v>10500</v>
      </c>
      <c r="H1174" s="29">
        <f t="shared" si="28"/>
        <v>10500</v>
      </c>
      <c r="I1174" s="29">
        <f t="shared" si="28"/>
        <v>11100</v>
      </c>
      <c r="J1174" s="29">
        <f aca="true" t="shared" si="32" ref="J1174:R1174">J1382+J1494+J1670+J1718+J1926+J1942+J1974+J2182</f>
        <v>11900</v>
      </c>
      <c r="K1174" s="29">
        <f t="shared" si="32"/>
        <v>12400</v>
      </c>
      <c r="L1174" s="29">
        <f t="shared" si="32"/>
        <v>12500</v>
      </c>
      <c r="M1174" s="29">
        <f t="shared" si="32"/>
        <v>12400</v>
      </c>
      <c r="N1174" s="29">
        <f t="shared" si="32"/>
        <v>12400</v>
      </c>
      <c r="O1174" s="29">
        <f t="shared" si="32"/>
        <v>12400</v>
      </c>
      <c r="P1174" s="29">
        <f t="shared" si="32"/>
        <v>12000</v>
      </c>
      <c r="Q1174" s="29">
        <f t="shared" si="32"/>
        <v>10800</v>
      </c>
      <c r="R1174" s="29">
        <f t="shared" si="32"/>
        <v>3000</v>
      </c>
      <c r="S1174" s="29"/>
      <c r="T1174" s="29"/>
      <c r="U1174" s="29"/>
    </row>
    <row r="1175" spans="1:21" ht="12">
      <c r="A1175" s="28" t="s">
        <v>2138</v>
      </c>
      <c r="B1175" s="28">
        <v>2009</v>
      </c>
      <c r="C1175" s="28" t="s">
        <v>1489</v>
      </c>
      <c r="D1175" s="28" t="s">
        <v>1489</v>
      </c>
      <c r="E1175" s="30" t="s">
        <v>1502</v>
      </c>
      <c r="F1175" s="29">
        <f t="shared" si="28"/>
        <v>70400</v>
      </c>
      <c r="G1175" s="29">
        <f t="shared" si="28"/>
        <v>68600</v>
      </c>
      <c r="H1175" s="29">
        <f t="shared" si="28"/>
        <v>67500</v>
      </c>
      <c r="I1175" s="29">
        <f t="shared" si="28"/>
        <v>66200</v>
      </c>
      <c r="J1175" s="29">
        <f aca="true" t="shared" si="33" ref="J1175:R1175">J1383+J1495+J1671+J1719+J1927+J1943+J1975+J2183</f>
        <v>66000</v>
      </c>
      <c r="K1175" s="29">
        <f t="shared" si="33"/>
        <v>66300</v>
      </c>
      <c r="L1175" s="29">
        <f t="shared" si="33"/>
        <v>66300</v>
      </c>
      <c r="M1175" s="29">
        <f t="shared" si="33"/>
        <v>66900</v>
      </c>
      <c r="N1175" s="29">
        <f t="shared" si="33"/>
        <v>66000</v>
      </c>
      <c r="O1175" s="29">
        <f t="shared" si="33"/>
        <v>65300</v>
      </c>
      <c r="P1175" s="29">
        <f t="shared" si="33"/>
        <v>64500</v>
      </c>
      <c r="Q1175" s="29">
        <f t="shared" si="33"/>
        <v>64700</v>
      </c>
      <c r="R1175" s="29">
        <f t="shared" si="33"/>
        <v>19575</v>
      </c>
      <c r="S1175" s="29"/>
      <c r="T1175" s="29"/>
      <c r="U1175" s="29"/>
    </row>
    <row r="1176" spans="1:21" ht="12">
      <c r="A1176" s="28" t="s">
        <v>2139</v>
      </c>
      <c r="B1176" s="30">
        <v>2009</v>
      </c>
      <c r="C1176" s="30" t="s">
        <v>1489</v>
      </c>
      <c r="D1176" s="28" t="s">
        <v>1489</v>
      </c>
      <c r="E1176" s="30" t="s">
        <v>1505</v>
      </c>
      <c r="F1176" s="29">
        <f t="shared" si="28"/>
        <v>42700</v>
      </c>
      <c r="G1176" s="29">
        <f t="shared" si="28"/>
        <v>41600</v>
      </c>
      <c r="H1176" s="29">
        <f t="shared" si="28"/>
        <v>41200</v>
      </c>
      <c r="I1176" s="29">
        <f t="shared" si="28"/>
        <v>41600</v>
      </c>
      <c r="J1176" s="29">
        <f aca="true" t="shared" si="34" ref="J1176:R1176">J1384+J1496+J1672+J1720+J1928+J1944+J1976+J2184</f>
        <v>42500</v>
      </c>
      <c r="K1176" s="29">
        <f t="shared" si="34"/>
        <v>42900</v>
      </c>
      <c r="L1176" s="29">
        <f t="shared" si="34"/>
        <v>42400</v>
      </c>
      <c r="M1176" s="29">
        <f t="shared" si="34"/>
        <v>42300</v>
      </c>
      <c r="N1176" s="29">
        <f t="shared" si="34"/>
        <v>41200</v>
      </c>
      <c r="O1176" s="29">
        <f t="shared" si="34"/>
        <v>41600</v>
      </c>
      <c r="P1176" s="29">
        <f t="shared" si="34"/>
        <v>42200</v>
      </c>
      <c r="Q1176" s="29">
        <f t="shared" si="34"/>
        <v>42400</v>
      </c>
      <c r="R1176" s="29">
        <f t="shared" si="34"/>
        <v>11691.666666666666</v>
      </c>
      <c r="S1176" s="29"/>
      <c r="T1176" s="29"/>
      <c r="U1176" s="29"/>
    </row>
    <row r="1177" spans="1:21" ht="12">
      <c r="A1177" s="28" t="s">
        <v>138</v>
      </c>
      <c r="B1177" s="30">
        <v>2009</v>
      </c>
      <c r="C1177" s="30" t="s">
        <v>1489</v>
      </c>
      <c r="D1177" s="28" t="s">
        <v>1489</v>
      </c>
      <c r="E1177" s="30" t="s">
        <v>2129</v>
      </c>
      <c r="F1177" s="29">
        <f t="shared" si="28"/>
        <v>15500</v>
      </c>
      <c r="G1177" s="29">
        <f t="shared" si="28"/>
        <v>15300</v>
      </c>
      <c r="H1177" s="29">
        <f t="shared" si="28"/>
        <v>15300</v>
      </c>
      <c r="I1177" s="29">
        <f t="shared" si="28"/>
        <v>15400</v>
      </c>
      <c r="J1177" s="29">
        <f aca="true" t="shared" si="35" ref="J1177:R1177">J1385+J1497+J1673+J1721+J1929+J1945+J1977+J2185</f>
        <v>15600</v>
      </c>
      <c r="K1177" s="29">
        <f t="shared" si="35"/>
        <v>15600</v>
      </c>
      <c r="L1177" s="29">
        <f t="shared" si="35"/>
        <v>15400</v>
      </c>
      <c r="M1177" s="29">
        <f t="shared" si="35"/>
        <v>15300</v>
      </c>
      <c r="N1177" s="29">
        <f t="shared" si="35"/>
        <v>15600</v>
      </c>
      <c r="O1177" s="29">
        <f t="shared" si="35"/>
        <v>15700</v>
      </c>
      <c r="P1177" s="29">
        <f t="shared" si="35"/>
        <v>15400</v>
      </c>
      <c r="Q1177" s="29">
        <f t="shared" si="35"/>
        <v>15300</v>
      </c>
      <c r="R1177" s="29">
        <f t="shared" si="35"/>
        <v>3133.3333333333335</v>
      </c>
      <c r="S1177" s="29"/>
      <c r="T1177" s="29"/>
      <c r="U1177" s="29"/>
    </row>
    <row r="1178" spans="1:21" ht="12">
      <c r="A1178" s="28" t="s">
        <v>2140</v>
      </c>
      <c r="B1178" s="30">
        <v>2009</v>
      </c>
      <c r="C1178" s="30" t="s">
        <v>1489</v>
      </c>
      <c r="D1178" s="28" t="s">
        <v>1489</v>
      </c>
      <c r="E1178" s="30" t="s">
        <v>1510</v>
      </c>
      <c r="F1178" s="29">
        <f t="shared" si="28"/>
        <v>17600</v>
      </c>
      <c r="G1178" s="29">
        <f t="shared" si="28"/>
        <v>17600</v>
      </c>
      <c r="H1178" s="29">
        <f t="shared" si="28"/>
        <v>17600</v>
      </c>
      <c r="I1178" s="29">
        <f t="shared" si="28"/>
        <v>17600</v>
      </c>
      <c r="J1178" s="29">
        <f aca="true" t="shared" si="36" ref="J1178:R1178">J1386+J1498+J1674+J1722+J1930+J1946+J1978+J2186</f>
        <v>17600</v>
      </c>
      <c r="K1178" s="29">
        <f t="shared" si="36"/>
        <v>17500</v>
      </c>
      <c r="L1178" s="29">
        <f t="shared" si="36"/>
        <v>17600</v>
      </c>
      <c r="M1178" s="29">
        <f t="shared" si="36"/>
        <v>17700</v>
      </c>
      <c r="N1178" s="29">
        <f t="shared" si="36"/>
        <v>17300</v>
      </c>
      <c r="O1178" s="29">
        <f t="shared" si="36"/>
        <v>17100</v>
      </c>
      <c r="P1178" s="29">
        <f t="shared" si="36"/>
        <v>17100</v>
      </c>
      <c r="Q1178" s="29">
        <f t="shared" si="36"/>
        <v>17100</v>
      </c>
      <c r="R1178" s="29">
        <f t="shared" si="36"/>
        <v>2466.6666666666665</v>
      </c>
      <c r="S1178" s="29"/>
      <c r="T1178" s="29"/>
      <c r="U1178" s="29"/>
    </row>
    <row r="1179" spans="1:21" ht="12">
      <c r="A1179" s="28" t="s">
        <v>139</v>
      </c>
      <c r="B1179" s="30">
        <v>2009</v>
      </c>
      <c r="C1179" s="30" t="s">
        <v>1489</v>
      </c>
      <c r="D1179" s="28" t="s">
        <v>1489</v>
      </c>
      <c r="E1179" s="30" t="s">
        <v>2130</v>
      </c>
      <c r="F1179" s="29">
        <f t="shared" si="28"/>
        <v>41100</v>
      </c>
      <c r="G1179" s="29">
        <f t="shared" si="28"/>
        <v>41100</v>
      </c>
      <c r="H1179" s="29">
        <f t="shared" si="28"/>
        <v>41300</v>
      </c>
      <c r="I1179" s="29">
        <f t="shared" si="28"/>
        <v>41500</v>
      </c>
      <c r="J1179" s="29">
        <f aca="true" t="shared" si="37" ref="J1179:R1179">J1387+J1499+J1675+J1723+J1931+J1947+J1979+J2187</f>
        <v>41200</v>
      </c>
      <c r="K1179" s="29">
        <f t="shared" si="37"/>
        <v>41400</v>
      </c>
      <c r="L1179" s="29">
        <f t="shared" si="37"/>
        <v>41400</v>
      </c>
      <c r="M1179" s="29">
        <f t="shared" si="37"/>
        <v>41500</v>
      </c>
      <c r="N1179" s="29">
        <f t="shared" si="37"/>
        <v>41100</v>
      </c>
      <c r="O1179" s="29">
        <f t="shared" si="37"/>
        <v>41200</v>
      </c>
      <c r="P1179" s="29">
        <f t="shared" si="37"/>
        <v>41300</v>
      </c>
      <c r="Q1179" s="29">
        <f t="shared" si="37"/>
        <v>41600</v>
      </c>
      <c r="R1179" s="29">
        <f t="shared" si="37"/>
        <v>12316.666666666666</v>
      </c>
      <c r="S1179" s="29"/>
      <c r="T1179" s="29"/>
      <c r="U1179" s="29"/>
    </row>
    <row r="1180" spans="1:21" ht="12">
      <c r="A1180" s="28" t="s">
        <v>2141</v>
      </c>
      <c r="B1180" s="30">
        <v>2009</v>
      </c>
      <c r="C1180" s="30" t="s">
        <v>1489</v>
      </c>
      <c r="D1180" s="28" t="s">
        <v>1489</v>
      </c>
      <c r="E1180" s="30" t="s">
        <v>1514</v>
      </c>
      <c r="F1180" s="29">
        <f t="shared" si="28"/>
        <v>26400</v>
      </c>
      <c r="G1180" s="29">
        <f t="shared" si="28"/>
        <v>26100</v>
      </c>
      <c r="H1180" s="29">
        <f t="shared" si="28"/>
        <v>26400</v>
      </c>
      <c r="I1180" s="29">
        <f t="shared" si="28"/>
        <v>27700</v>
      </c>
      <c r="J1180" s="29">
        <f aca="true" t="shared" si="38" ref="J1180:R1180">J1388+J1500+J1676+J1724+J1932+J1948+J1980+J2188</f>
        <v>30100</v>
      </c>
      <c r="K1180" s="29">
        <f t="shared" si="38"/>
        <v>31700</v>
      </c>
      <c r="L1180" s="29">
        <f t="shared" si="38"/>
        <v>32000</v>
      </c>
      <c r="M1180" s="29">
        <f t="shared" si="38"/>
        <v>32300</v>
      </c>
      <c r="N1180" s="29">
        <f t="shared" si="38"/>
        <v>31100</v>
      </c>
      <c r="O1180" s="29">
        <f t="shared" si="38"/>
        <v>30700</v>
      </c>
      <c r="P1180" s="29">
        <f t="shared" si="38"/>
        <v>29400</v>
      </c>
      <c r="Q1180" s="29">
        <f t="shared" si="38"/>
        <v>29200</v>
      </c>
      <c r="R1180" s="29">
        <f t="shared" si="38"/>
        <v>9125</v>
      </c>
      <c r="S1180" s="29"/>
      <c r="T1180" s="29"/>
      <c r="U1180" s="29"/>
    </row>
    <row r="1181" spans="1:21" ht="12">
      <c r="A1181" s="28" t="s">
        <v>140</v>
      </c>
      <c r="B1181" s="30">
        <v>2009</v>
      </c>
      <c r="C1181" s="30" t="s">
        <v>1489</v>
      </c>
      <c r="D1181" s="28" t="s">
        <v>1489</v>
      </c>
      <c r="E1181" s="30" t="s">
        <v>2131</v>
      </c>
      <c r="F1181" s="29">
        <f t="shared" si="28"/>
        <v>41300</v>
      </c>
      <c r="G1181" s="29">
        <f t="shared" si="28"/>
        <v>40700</v>
      </c>
      <c r="H1181" s="29">
        <f t="shared" si="28"/>
        <v>40500</v>
      </c>
      <c r="I1181" s="29">
        <f t="shared" si="28"/>
        <v>40900</v>
      </c>
      <c r="J1181" s="29">
        <f aca="true" t="shared" si="39" ref="J1181:R1181">J1389+J1501+J1677+J1725+J1933+J1949+J1981+J2189</f>
        <v>41000</v>
      </c>
      <c r="K1181" s="29">
        <f t="shared" si="39"/>
        <v>41700</v>
      </c>
      <c r="L1181" s="29">
        <f t="shared" si="39"/>
        <v>41200</v>
      </c>
      <c r="M1181" s="29">
        <f t="shared" si="39"/>
        <v>41400</v>
      </c>
      <c r="N1181" s="29">
        <f t="shared" si="39"/>
        <v>41400</v>
      </c>
      <c r="O1181" s="29">
        <f t="shared" si="39"/>
        <v>41000</v>
      </c>
      <c r="P1181" s="29">
        <f t="shared" si="39"/>
        <v>41000</v>
      </c>
      <c r="Q1181" s="29">
        <f t="shared" si="39"/>
        <v>40900</v>
      </c>
      <c r="R1181" s="29">
        <f t="shared" si="39"/>
        <v>9208.333333333332</v>
      </c>
      <c r="S1181" s="29"/>
      <c r="T1181" s="29"/>
      <c r="U1181" s="29"/>
    </row>
    <row r="1182" spans="1:21" ht="12">
      <c r="A1182" s="28" t="s">
        <v>2142</v>
      </c>
      <c r="B1182" s="30">
        <v>2009</v>
      </c>
      <c r="C1182" s="30" t="s">
        <v>1489</v>
      </c>
      <c r="D1182" s="28" t="s">
        <v>1489</v>
      </c>
      <c r="E1182" s="30" t="s">
        <v>1516</v>
      </c>
      <c r="F1182" s="29">
        <f t="shared" si="28"/>
        <v>40500</v>
      </c>
      <c r="G1182" s="29">
        <f t="shared" si="28"/>
        <v>41600</v>
      </c>
      <c r="H1182" s="29">
        <f t="shared" si="28"/>
        <v>42000</v>
      </c>
      <c r="I1182" s="29">
        <f t="shared" si="28"/>
        <v>42600</v>
      </c>
      <c r="J1182" s="29">
        <f aca="true" t="shared" si="40" ref="J1182:R1182">J1390+J1502+J1678+J1726+J1934+J1950+J1982+J2190</f>
        <v>42700</v>
      </c>
      <c r="K1182" s="29">
        <f t="shared" si="40"/>
        <v>42100</v>
      </c>
      <c r="L1182" s="29">
        <f t="shared" si="40"/>
        <v>38300</v>
      </c>
      <c r="M1182" s="29">
        <f t="shared" si="40"/>
        <v>37500</v>
      </c>
      <c r="N1182" s="29">
        <f t="shared" si="40"/>
        <v>40600</v>
      </c>
      <c r="O1182" s="29">
        <f t="shared" si="40"/>
        <v>41900</v>
      </c>
      <c r="P1182" s="29">
        <f t="shared" si="40"/>
        <v>42100</v>
      </c>
      <c r="Q1182" s="29">
        <f t="shared" si="40"/>
        <v>42000</v>
      </c>
      <c r="R1182" s="29">
        <f t="shared" si="40"/>
        <v>13383.333333333332</v>
      </c>
      <c r="S1182" s="29"/>
      <c r="T1182" s="29"/>
      <c r="U1182" s="29"/>
    </row>
    <row r="1183" spans="1:21" ht="12">
      <c r="A1183" s="28" t="s">
        <v>141</v>
      </c>
      <c r="B1183" s="30">
        <v>2009</v>
      </c>
      <c r="C1183" s="30" t="s">
        <v>1489</v>
      </c>
      <c r="D1183" s="28" t="s">
        <v>1489</v>
      </c>
      <c r="E1183" s="30" t="s">
        <v>2132</v>
      </c>
      <c r="F1183" s="29">
        <f t="shared" si="28"/>
        <v>1900</v>
      </c>
      <c r="G1183" s="29">
        <f t="shared" si="28"/>
        <v>1900</v>
      </c>
      <c r="H1183" s="29">
        <f t="shared" si="28"/>
        <v>1900</v>
      </c>
      <c r="I1183" s="29">
        <f t="shared" si="28"/>
        <v>2300</v>
      </c>
      <c r="J1183" s="29">
        <f aca="true" t="shared" si="41" ref="J1183:R1183">J1391+J1503+J1679+J1727+J1935+J1951+J1983+J2191</f>
        <v>2200</v>
      </c>
      <c r="K1183" s="29">
        <f t="shared" si="41"/>
        <v>1900</v>
      </c>
      <c r="L1183" s="29">
        <f t="shared" si="41"/>
        <v>1900</v>
      </c>
      <c r="M1183" s="29">
        <f t="shared" si="41"/>
        <v>1900</v>
      </c>
      <c r="N1183" s="29">
        <f t="shared" si="41"/>
        <v>1900</v>
      </c>
      <c r="O1183" s="29">
        <f t="shared" si="41"/>
        <v>1900</v>
      </c>
      <c r="P1183" s="29">
        <f t="shared" si="41"/>
        <v>1900</v>
      </c>
      <c r="Q1183" s="29">
        <f t="shared" si="41"/>
        <v>1900</v>
      </c>
      <c r="R1183" s="29">
        <f t="shared" si="41"/>
        <v>533.3333333333334</v>
      </c>
      <c r="S1183" s="29"/>
      <c r="T1183" s="29"/>
      <c r="U1183" s="29"/>
    </row>
    <row r="1184" spans="1:21" ht="12">
      <c r="A1184" s="28" t="s">
        <v>142</v>
      </c>
      <c r="B1184" s="30">
        <v>2009</v>
      </c>
      <c r="C1184" s="30" t="s">
        <v>1489</v>
      </c>
      <c r="D1184" s="28" t="s">
        <v>1489</v>
      </c>
      <c r="E1184" s="10" t="s">
        <v>2133</v>
      </c>
      <c r="F1184" s="29">
        <f t="shared" si="28"/>
        <v>3200</v>
      </c>
      <c r="G1184" s="29">
        <f t="shared" si="28"/>
        <v>3700</v>
      </c>
      <c r="H1184" s="29">
        <f t="shared" si="28"/>
        <v>3700</v>
      </c>
      <c r="I1184" s="29">
        <f t="shared" si="28"/>
        <v>3700</v>
      </c>
      <c r="J1184" s="29">
        <f aca="true" t="shared" si="42" ref="J1184:R1184">J1392+J1504+J1680+J1728+J1936+J1952+J1984+J2192</f>
        <v>3900</v>
      </c>
      <c r="K1184" s="29">
        <f t="shared" si="42"/>
        <v>3200</v>
      </c>
      <c r="L1184" s="29">
        <f t="shared" si="42"/>
        <v>2900</v>
      </c>
      <c r="M1184" s="29">
        <f t="shared" si="42"/>
        <v>3000</v>
      </c>
      <c r="N1184" s="29">
        <f t="shared" si="42"/>
        <v>3300</v>
      </c>
      <c r="O1184" s="29">
        <f t="shared" si="42"/>
        <v>3400</v>
      </c>
      <c r="P1184" s="29">
        <f t="shared" si="42"/>
        <v>3400</v>
      </c>
      <c r="Q1184" s="29">
        <f t="shared" si="42"/>
        <v>3400</v>
      </c>
      <c r="R1184" s="29">
        <f t="shared" si="42"/>
        <v>425</v>
      </c>
      <c r="S1184" s="29"/>
      <c r="T1184" s="29"/>
      <c r="U1184" s="29"/>
    </row>
    <row r="1185" spans="1:21" ht="12">
      <c r="A1185" s="28" t="s">
        <v>143</v>
      </c>
      <c r="B1185" s="30">
        <v>2009</v>
      </c>
      <c r="C1185" s="30" t="s">
        <v>1489</v>
      </c>
      <c r="D1185" s="28" t="s">
        <v>1489</v>
      </c>
      <c r="E1185" s="30" t="s">
        <v>2134</v>
      </c>
      <c r="F1185" s="29">
        <f t="shared" si="28"/>
        <v>35400</v>
      </c>
      <c r="G1185" s="29">
        <f t="shared" si="28"/>
        <v>36000</v>
      </c>
      <c r="H1185" s="29">
        <f t="shared" si="28"/>
        <v>36400</v>
      </c>
      <c r="I1185" s="29">
        <f t="shared" si="28"/>
        <v>36600</v>
      </c>
      <c r="J1185" s="29">
        <f>J1393+J1505+J1681+J1729+J1937+J1953+J1985+J2193</f>
        <v>36600</v>
      </c>
      <c r="K1185" s="29">
        <f aca="true" t="shared" si="43" ref="K1185:R1185">K1393+K1505+K1681+K1729+K1937+K1953+K1985+K2193</f>
        <v>37000</v>
      </c>
      <c r="L1185" s="29">
        <f t="shared" si="43"/>
        <v>33500</v>
      </c>
      <c r="M1185" s="29">
        <f t="shared" si="43"/>
        <v>32600</v>
      </c>
      <c r="N1185" s="29">
        <f t="shared" si="43"/>
        <v>35400</v>
      </c>
      <c r="O1185" s="29">
        <f t="shared" si="43"/>
        <v>36600</v>
      </c>
      <c r="P1185" s="29">
        <f t="shared" si="43"/>
        <v>36800</v>
      </c>
      <c r="Q1185" s="29">
        <f t="shared" si="43"/>
        <v>36700</v>
      </c>
      <c r="R1185" s="29">
        <f t="shared" si="43"/>
        <v>12425</v>
      </c>
      <c r="S1185" s="29"/>
      <c r="T1185" s="29"/>
      <c r="U1185" s="29"/>
    </row>
    <row r="1186" spans="1:18" ht="12">
      <c r="A1186" s="28" t="s">
        <v>2143</v>
      </c>
      <c r="B1186" s="30">
        <v>2009</v>
      </c>
      <c r="C1186" s="30" t="s">
        <v>1492</v>
      </c>
      <c r="D1186" s="28" t="s">
        <v>1492</v>
      </c>
      <c r="E1186" s="10" t="s">
        <v>1491</v>
      </c>
      <c r="F1186" s="29">
        <f>F1330+F1362+F1458+F1778+F2290+F2306</f>
        <v>287400</v>
      </c>
      <c r="G1186" s="29">
        <f>G1330+G1362+G1458+G1778+G2290+G2306</f>
        <v>285000</v>
      </c>
      <c r="H1186" s="29">
        <f>H1330+H1362+H1458+H1778+H2290+H2306</f>
        <v>284400</v>
      </c>
      <c r="I1186" s="29">
        <f>I1330+I1362+I1458+I1778+I2290+I2306</f>
        <v>286300</v>
      </c>
      <c r="J1186" s="29">
        <f>J1330+J1362+J1458+J1778+J2290+J2306</f>
        <v>289100</v>
      </c>
      <c r="K1186" s="29">
        <f aca="true" t="shared" si="44" ref="K1186:Q1186">K1330+K1362+K1458+K1778+K2290+K2306</f>
        <v>292300</v>
      </c>
      <c r="L1186" s="29">
        <f t="shared" si="44"/>
        <v>287700</v>
      </c>
      <c r="M1186" s="29">
        <f t="shared" si="44"/>
        <v>287900</v>
      </c>
      <c r="N1186" s="29">
        <f t="shared" si="44"/>
        <v>287200</v>
      </c>
      <c r="O1186" s="29">
        <f t="shared" si="44"/>
        <v>288000</v>
      </c>
      <c r="P1186" s="29">
        <f t="shared" si="44"/>
        <v>287500</v>
      </c>
      <c r="Q1186" s="29">
        <f t="shared" si="44"/>
        <v>284200</v>
      </c>
      <c r="R1186" s="29"/>
    </row>
    <row r="1187" spans="1:18" ht="12">
      <c r="A1187" s="28" t="s">
        <v>2144</v>
      </c>
      <c r="B1187" s="30">
        <v>2009</v>
      </c>
      <c r="C1187" s="30" t="s">
        <v>1492</v>
      </c>
      <c r="D1187" s="28" t="s">
        <v>1492</v>
      </c>
      <c r="E1187" s="30" t="s">
        <v>1495</v>
      </c>
      <c r="F1187" s="29">
        <f aca="true" t="shared" si="45" ref="F1187:I1201">F1331+F1363+F1459+F1779+F2291+F2307</f>
        <v>250500</v>
      </c>
      <c r="G1187" s="29">
        <f t="shared" si="45"/>
        <v>247400</v>
      </c>
      <c r="H1187" s="29">
        <f t="shared" si="45"/>
        <v>246600</v>
      </c>
      <c r="I1187" s="29">
        <f t="shared" si="45"/>
        <v>247600</v>
      </c>
      <c r="J1187" s="29">
        <f aca="true" t="shared" si="46" ref="J1187:Q1187">J1331+J1363+J1459+J1779+J2291+J2307</f>
        <v>250300</v>
      </c>
      <c r="K1187" s="29">
        <f t="shared" si="46"/>
        <v>254200</v>
      </c>
      <c r="L1187" s="29">
        <f t="shared" si="46"/>
        <v>252600</v>
      </c>
      <c r="M1187" s="29">
        <f t="shared" si="46"/>
        <v>253200</v>
      </c>
      <c r="N1187" s="29">
        <f t="shared" si="46"/>
        <v>250700</v>
      </c>
      <c r="O1187" s="29">
        <f t="shared" si="46"/>
        <v>249600</v>
      </c>
      <c r="P1187" s="29">
        <f t="shared" si="46"/>
        <v>248700</v>
      </c>
      <c r="Q1187" s="29">
        <f t="shared" si="46"/>
        <v>245700</v>
      </c>
      <c r="R1187" s="29"/>
    </row>
    <row r="1188" spans="1:18" ht="12">
      <c r="A1188" s="28" t="s">
        <v>2145</v>
      </c>
      <c r="B1188" s="30">
        <v>2009</v>
      </c>
      <c r="C1188" s="30" t="s">
        <v>1492</v>
      </c>
      <c r="D1188" s="28" t="s">
        <v>1492</v>
      </c>
      <c r="E1188" s="30" t="s">
        <v>1498</v>
      </c>
      <c r="F1188" s="29">
        <f t="shared" si="45"/>
        <v>78200</v>
      </c>
      <c r="G1188" s="29">
        <f t="shared" si="45"/>
        <v>76400</v>
      </c>
      <c r="H1188" s="29">
        <f t="shared" si="45"/>
        <v>75500</v>
      </c>
      <c r="I1188" s="29">
        <f t="shared" si="45"/>
        <v>75700</v>
      </c>
      <c r="J1188" s="29">
        <f aca="true" t="shared" si="47" ref="J1188:Q1188">J1332+J1364+J1460+J1780+J2292+J2308</f>
        <v>76200</v>
      </c>
      <c r="K1188" s="29">
        <f t="shared" si="47"/>
        <v>78700</v>
      </c>
      <c r="L1188" s="29">
        <f t="shared" si="47"/>
        <v>78800</v>
      </c>
      <c r="M1188" s="29">
        <f t="shared" si="47"/>
        <v>78700</v>
      </c>
      <c r="N1188" s="29">
        <f t="shared" si="47"/>
        <v>78400</v>
      </c>
      <c r="O1188" s="29">
        <f t="shared" si="47"/>
        <v>77700</v>
      </c>
      <c r="P1188" s="29">
        <f t="shared" si="47"/>
        <v>76600</v>
      </c>
      <c r="Q1188" s="29">
        <f t="shared" si="47"/>
        <v>74400</v>
      </c>
      <c r="R1188" s="29"/>
    </row>
    <row r="1189" spans="1:18" ht="12">
      <c r="A1189" s="28" t="s">
        <v>144</v>
      </c>
      <c r="B1189" s="30">
        <v>2009</v>
      </c>
      <c r="C1189" s="30" t="s">
        <v>1492</v>
      </c>
      <c r="D1189" s="28" t="s">
        <v>1492</v>
      </c>
      <c r="E1189" s="30" t="s">
        <v>2127</v>
      </c>
      <c r="F1189" s="29">
        <f t="shared" si="45"/>
        <v>209200</v>
      </c>
      <c r="G1189" s="29">
        <f t="shared" si="45"/>
        <v>208600</v>
      </c>
      <c r="H1189" s="29">
        <f t="shared" si="45"/>
        <v>208900</v>
      </c>
      <c r="I1189" s="29">
        <f t="shared" si="45"/>
        <v>210600</v>
      </c>
      <c r="J1189" s="29">
        <f aca="true" t="shared" si="48" ref="J1189:Q1189">J1333+J1365+J1461+J1781+J2293+J2309</f>
        <v>212900</v>
      </c>
      <c r="K1189" s="29">
        <f t="shared" si="48"/>
        <v>213600</v>
      </c>
      <c r="L1189" s="29">
        <f t="shared" si="48"/>
        <v>208900</v>
      </c>
      <c r="M1189" s="29">
        <f t="shared" si="48"/>
        <v>209200</v>
      </c>
      <c r="N1189" s="29">
        <f t="shared" si="48"/>
        <v>208800</v>
      </c>
      <c r="O1189" s="29">
        <f t="shared" si="48"/>
        <v>210300</v>
      </c>
      <c r="P1189" s="29">
        <f t="shared" si="48"/>
        <v>210900</v>
      </c>
      <c r="Q1189" s="29">
        <f t="shared" si="48"/>
        <v>209800</v>
      </c>
      <c r="R1189" s="29"/>
    </row>
    <row r="1190" spans="1:18" ht="12">
      <c r="A1190" s="28" t="s">
        <v>145</v>
      </c>
      <c r="B1190" s="30">
        <v>2009</v>
      </c>
      <c r="C1190" s="30" t="s">
        <v>1492</v>
      </c>
      <c r="D1190" s="28" t="s">
        <v>1492</v>
      </c>
      <c r="E1190" s="30" t="s">
        <v>2128</v>
      </c>
      <c r="F1190" s="29">
        <f t="shared" si="45"/>
        <v>14600</v>
      </c>
      <c r="G1190" s="29">
        <f t="shared" si="45"/>
        <v>14100</v>
      </c>
      <c r="H1190" s="29">
        <f t="shared" si="45"/>
        <v>14100</v>
      </c>
      <c r="I1190" s="29">
        <f t="shared" si="45"/>
        <v>14700</v>
      </c>
      <c r="J1190" s="29">
        <f aca="true" t="shared" si="49" ref="J1190:Q1190">J1334+J1366+J1462+J1782+J2294+J2310</f>
        <v>15700</v>
      </c>
      <c r="K1190" s="29">
        <f t="shared" si="49"/>
        <v>16400</v>
      </c>
      <c r="L1190" s="29">
        <f t="shared" si="49"/>
        <v>16500</v>
      </c>
      <c r="M1190" s="29">
        <f t="shared" si="49"/>
        <v>16500</v>
      </c>
      <c r="N1190" s="29">
        <f t="shared" si="49"/>
        <v>16200</v>
      </c>
      <c r="O1190" s="29">
        <f t="shared" si="49"/>
        <v>16400</v>
      </c>
      <c r="P1190" s="29">
        <f t="shared" si="49"/>
        <v>15800</v>
      </c>
      <c r="Q1190" s="29">
        <f t="shared" si="49"/>
        <v>14300</v>
      </c>
      <c r="R1190" s="29"/>
    </row>
    <row r="1191" spans="1:18" ht="12">
      <c r="A1191" s="28" t="s">
        <v>2146</v>
      </c>
      <c r="B1191" s="28">
        <v>2009</v>
      </c>
      <c r="C1191" s="28" t="s">
        <v>1492</v>
      </c>
      <c r="D1191" s="28" t="s">
        <v>1492</v>
      </c>
      <c r="E1191" s="30" t="s">
        <v>1502</v>
      </c>
      <c r="F1191" s="29">
        <f t="shared" si="45"/>
        <v>63600</v>
      </c>
      <c r="G1191" s="29">
        <f t="shared" si="45"/>
        <v>62300</v>
      </c>
      <c r="H1191" s="29">
        <f t="shared" si="45"/>
        <v>61400</v>
      </c>
      <c r="I1191" s="29">
        <f t="shared" si="45"/>
        <v>61000</v>
      </c>
      <c r="J1191" s="29">
        <f aca="true" t="shared" si="50" ref="J1191:Q1191">J1335+J1367+J1463+J1783+J2295+J2311</f>
        <v>60500</v>
      </c>
      <c r="K1191" s="29">
        <f t="shared" si="50"/>
        <v>62300</v>
      </c>
      <c r="L1191" s="29">
        <f t="shared" si="50"/>
        <v>62300</v>
      </c>
      <c r="M1191" s="29">
        <f t="shared" si="50"/>
        <v>62200</v>
      </c>
      <c r="N1191" s="29">
        <f t="shared" si="50"/>
        <v>62200</v>
      </c>
      <c r="O1191" s="29">
        <f t="shared" si="50"/>
        <v>61300</v>
      </c>
      <c r="P1191" s="29">
        <f t="shared" si="50"/>
        <v>60800</v>
      </c>
      <c r="Q1191" s="29">
        <f t="shared" si="50"/>
        <v>60100</v>
      </c>
      <c r="R1191" s="29"/>
    </row>
    <row r="1192" spans="1:18" ht="12">
      <c r="A1192" s="28" t="s">
        <v>2147</v>
      </c>
      <c r="B1192" s="30">
        <v>2009</v>
      </c>
      <c r="C1192" s="30" t="s">
        <v>1492</v>
      </c>
      <c r="D1192" s="28" t="s">
        <v>1492</v>
      </c>
      <c r="E1192" s="30" t="s">
        <v>1505</v>
      </c>
      <c r="F1192" s="29">
        <f t="shared" si="45"/>
        <v>42200</v>
      </c>
      <c r="G1192" s="29">
        <f t="shared" si="45"/>
        <v>41100</v>
      </c>
      <c r="H1192" s="29">
        <f t="shared" si="45"/>
        <v>41000</v>
      </c>
      <c r="I1192" s="29">
        <f t="shared" si="45"/>
        <v>41200</v>
      </c>
      <c r="J1192" s="29">
        <f aca="true" t="shared" si="51" ref="J1192:Q1192">J1336+J1368+J1464+J1784+J2296+J2312</f>
        <v>41700</v>
      </c>
      <c r="K1192" s="29">
        <f t="shared" si="51"/>
        <v>42200</v>
      </c>
      <c r="L1192" s="29">
        <f t="shared" si="51"/>
        <v>41800</v>
      </c>
      <c r="M1192" s="29">
        <f t="shared" si="51"/>
        <v>41800</v>
      </c>
      <c r="N1192" s="29">
        <f t="shared" si="51"/>
        <v>40800</v>
      </c>
      <c r="O1192" s="29">
        <f t="shared" si="51"/>
        <v>41100</v>
      </c>
      <c r="P1192" s="29">
        <f t="shared" si="51"/>
        <v>41700</v>
      </c>
      <c r="Q1192" s="29">
        <f t="shared" si="51"/>
        <v>41700</v>
      </c>
      <c r="R1192" s="29"/>
    </row>
    <row r="1193" spans="1:18" ht="12">
      <c r="A1193" s="28" t="s">
        <v>146</v>
      </c>
      <c r="B1193" s="30">
        <v>2009</v>
      </c>
      <c r="C1193" s="30" t="s">
        <v>1492</v>
      </c>
      <c r="D1193" s="28" t="s">
        <v>1492</v>
      </c>
      <c r="E1193" s="30" t="s">
        <v>2129</v>
      </c>
      <c r="F1193" s="29">
        <f t="shared" si="45"/>
        <v>9500</v>
      </c>
      <c r="G1193" s="29">
        <f t="shared" si="45"/>
        <v>9500</v>
      </c>
      <c r="H1193" s="29">
        <f t="shared" si="45"/>
        <v>9400</v>
      </c>
      <c r="I1193" s="29">
        <f t="shared" si="45"/>
        <v>9500</v>
      </c>
      <c r="J1193" s="29">
        <f aca="true" t="shared" si="52" ref="J1193:Q1193">J1337+J1369+J1465+J1785+J2297+J2313</f>
        <v>9600</v>
      </c>
      <c r="K1193" s="29">
        <f t="shared" si="52"/>
        <v>9600</v>
      </c>
      <c r="L1193" s="29">
        <f t="shared" si="52"/>
        <v>9400</v>
      </c>
      <c r="M1193" s="29">
        <f t="shared" si="52"/>
        <v>9400</v>
      </c>
      <c r="N1193" s="29">
        <f t="shared" si="52"/>
        <v>9600</v>
      </c>
      <c r="O1193" s="29">
        <f t="shared" si="52"/>
        <v>9500</v>
      </c>
      <c r="P1193" s="29">
        <f t="shared" si="52"/>
        <v>9400</v>
      </c>
      <c r="Q1193" s="29">
        <f t="shared" si="52"/>
        <v>9400</v>
      </c>
      <c r="R1193" s="29"/>
    </row>
    <row r="1194" spans="1:18" ht="12">
      <c r="A1194" s="28" t="s">
        <v>2148</v>
      </c>
      <c r="B1194" s="30">
        <v>2009</v>
      </c>
      <c r="C1194" s="30" t="s">
        <v>1492</v>
      </c>
      <c r="D1194" s="28" t="s">
        <v>1492</v>
      </c>
      <c r="E1194" s="30" t="s">
        <v>1510</v>
      </c>
      <c r="F1194" s="29">
        <f t="shared" si="45"/>
        <v>14300</v>
      </c>
      <c r="G1194" s="29">
        <f t="shared" si="45"/>
        <v>14100</v>
      </c>
      <c r="H1194" s="29">
        <f t="shared" si="45"/>
        <v>14100</v>
      </c>
      <c r="I1194" s="29">
        <f t="shared" si="45"/>
        <v>14100</v>
      </c>
      <c r="J1194" s="29">
        <f aca="true" t="shared" si="53" ref="J1194:Q1194">J1338+J1370+J1466+J1786+J2298+J2314</f>
        <v>14000</v>
      </c>
      <c r="K1194" s="29">
        <f t="shared" si="53"/>
        <v>14200</v>
      </c>
      <c r="L1194" s="29">
        <f t="shared" si="53"/>
        <v>14100</v>
      </c>
      <c r="M1194" s="29">
        <f t="shared" si="53"/>
        <v>14000</v>
      </c>
      <c r="N1194" s="29">
        <f t="shared" si="53"/>
        <v>13900</v>
      </c>
      <c r="O1194" s="29">
        <f t="shared" si="53"/>
        <v>13800</v>
      </c>
      <c r="P1194" s="29">
        <f t="shared" si="53"/>
        <v>13800</v>
      </c>
      <c r="Q1194" s="29">
        <f t="shared" si="53"/>
        <v>13900</v>
      </c>
      <c r="R1194" s="29"/>
    </row>
    <row r="1195" spans="1:18" ht="12">
      <c r="A1195" s="28" t="s">
        <v>147</v>
      </c>
      <c r="B1195" s="30">
        <v>2009</v>
      </c>
      <c r="C1195" s="30" t="s">
        <v>1492</v>
      </c>
      <c r="D1195" s="28" t="s">
        <v>1492</v>
      </c>
      <c r="E1195" s="30" t="s">
        <v>2130</v>
      </c>
      <c r="F1195" s="29">
        <f t="shared" si="45"/>
        <v>36300</v>
      </c>
      <c r="G1195" s="29">
        <f t="shared" si="45"/>
        <v>36400</v>
      </c>
      <c r="H1195" s="29">
        <f t="shared" si="45"/>
        <v>36600</v>
      </c>
      <c r="I1195" s="29">
        <f t="shared" si="45"/>
        <v>36500</v>
      </c>
      <c r="J1195" s="29">
        <f aca="true" t="shared" si="54" ref="J1195:Q1195">J1339+J1371+J1467+J1787+J2299+J2315</f>
        <v>36700</v>
      </c>
      <c r="K1195" s="29">
        <f t="shared" si="54"/>
        <v>36800</v>
      </c>
      <c r="L1195" s="29">
        <f t="shared" si="54"/>
        <v>37000</v>
      </c>
      <c r="M1195" s="29">
        <f t="shared" si="54"/>
        <v>37000</v>
      </c>
      <c r="N1195" s="29">
        <f t="shared" si="54"/>
        <v>37100</v>
      </c>
      <c r="O1195" s="29">
        <f t="shared" si="54"/>
        <v>37300</v>
      </c>
      <c r="P1195" s="29">
        <f t="shared" si="54"/>
        <v>37500</v>
      </c>
      <c r="Q1195" s="29">
        <f t="shared" si="54"/>
        <v>37500</v>
      </c>
      <c r="R1195" s="29"/>
    </row>
    <row r="1196" spans="1:18" ht="12">
      <c r="A1196" s="28" t="s">
        <v>2149</v>
      </c>
      <c r="B1196" s="30">
        <v>2009</v>
      </c>
      <c r="C1196" s="30" t="s">
        <v>1492</v>
      </c>
      <c r="D1196" s="28" t="s">
        <v>1492</v>
      </c>
      <c r="E1196" s="30" t="s">
        <v>1514</v>
      </c>
      <c r="F1196" s="29">
        <f t="shared" si="45"/>
        <v>23900</v>
      </c>
      <c r="G1196" s="29">
        <f t="shared" si="45"/>
        <v>24000</v>
      </c>
      <c r="H1196" s="29">
        <f t="shared" si="45"/>
        <v>24300</v>
      </c>
      <c r="I1196" s="29">
        <f t="shared" si="45"/>
        <v>25000</v>
      </c>
      <c r="J1196" s="29">
        <f aca="true" t="shared" si="55" ref="J1196:Q1196">J1340+J1372+J1468+J1788+J2300+J2316</f>
        <v>26200</v>
      </c>
      <c r="K1196" s="29">
        <f t="shared" si="55"/>
        <v>26800</v>
      </c>
      <c r="L1196" s="29">
        <f t="shared" si="55"/>
        <v>26100</v>
      </c>
      <c r="M1196" s="29">
        <f t="shared" si="55"/>
        <v>26900</v>
      </c>
      <c r="N1196" s="29">
        <f t="shared" si="55"/>
        <v>25800</v>
      </c>
      <c r="O1196" s="29">
        <f t="shared" si="55"/>
        <v>25300</v>
      </c>
      <c r="P1196" s="29">
        <f t="shared" si="55"/>
        <v>24900</v>
      </c>
      <c r="Q1196" s="29">
        <f t="shared" si="55"/>
        <v>24400</v>
      </c>
      <c r="R1196" s="29"/>
    </row>
    <row r="1197" spans="1:18" ht="12">
      <c r="A1197" s="28" t="s">
        <v>148</v>
      </c>
      <c r="B1197" s="30">
        <v>2009</v>
      </c>
      <c r="C1197" s="30" t="s">
        <v>1492</v>
      </c>
      <c r="D1197" s="28" t="s">
        <v>1492</v>
      </c>
      <c r="E1197" s="30" t="s">
        <v>2131</v>
      </c>
      <c r="F1197" s="29">
        <f t="shared" si="45"/>
        <v>46100</v>
      </c>
      <c r="G1197" s="29">
        <f t="shared" si="45"/>
        <v>45900</v>
      </c>
      <c r="H1197" s="29">
        <f t="shared" si="45"/>
        <v>45700</v>
      </c>
      <c r="I1197" s="29">
        <f t="shared" si="45"/>
        <v>45600</v>
      </c>
      <c r="J1197" s="29">
        <f aca="true" t="shared" si="56" ref="J1197:Q1197">J1341+J1373+J1469+J1789+J2301+J2317</f>
        <v>45900</v>
      </c>
      <c r="K1197" s="29">
        <f t="shared" si="56"/>
        <v>45900</v>
      </c>
      <c r="L1197" s="29">
        <f t="shared" si="56"/>
        <v>45400</v>
      </c>
      <c r="M1197" s="29">
        <f t="shared" si="56"/>
        <v>45400</v>
      </c>
      <c r="N1197" s="29">
        <f t="shared" si="56"/>
        <v>45100</v>
      </c>
      <c r="O1197" s="29">
        <f t="shared" si="56"/>
        <v>44900</v>
      </c>
      <c r="P1197" s="29">
        <f t="shared" si="56"/>
        <v>44800</v>
      </c>
      <c r="Q1197" s="29">
        <f t="shared" si="56"/>
        <v>44400</v>
      </c>
      <c r="R1197" s="29"/>
    </row>
    <row r="1198" spans="1:18" ht="12">
      <c r="A1198" s="28" t="s">
        <v>2150</v>
      </c>
      <c r="B1198" s="30">
        <v>2009</v>
      </c>
      <c r="C1198" s="30" t="s">
        <v>1492</v>
      </c>
      <c r="D1198" s="28" t="s">
        <v>1492</v>
      </c>
      <c r="E1198" s="30" t="s">
        <v>1516</v>
      </c>
      <c r="F1198" s="29">
        <f t="shared" si="45"/>
        <v>36900</v>
      </c>
      <c r="G1198" s="29">
        <f t="shared" si="45"/>
        <v>37600</v>
      </c>
      <c r="H1198" s="29">
        <f t="shared" si="45"/>
        <v>37800</v>
      </c>
      <c r="I1198" s="29">
        <f t="shared" si="45"/>
        <v>38700</v>
      </c>
      <c r="J1198" s="29">
        <f aca="true" t="shared" si="57" ref="J1198:Q1198">J1342+J1374+J1470+J1790+J2302+J2318</f>
        <v>38800</v>
      </c>
      <c r="K1198" s="29">
        <f t="shared" si="57"/>
        <v>38100</v>
      </c>
      <c r="L1198" s="29">
        <f t="shared" si="57"/>
        <v>35100</v>
      </c>
      <c r="M1198" s="29">
        <f t="shared" si="57"/>
        <v>34700</v>
      </c>
      <c r="N1198" s="29">
        <f t="shared" si="57"/>
        <v>36500</v>
      </c>
      <c r="O1198" s="29">
        <f t="shared" si="57"/>
        <v>38400</v>
      </c>
      <c r="P1198" s="29">
        <f t="shared" si="57"/>
        <v>38800</v>
      </c>
      <c r="Q1198" s="29">
        <f t="shared" si="57"/>
        <v>38500</v>
      </c>
      <c r="R1198" s="29"/>
    </row>
    <row r="1199" spans="1:18" ht="12">
      <c r="A1199" s="28" t="s">
        <v>149</v>
      </c>
      <c r="B1199" s="30">
        <v>2009</v>
      </c>
      <c r="C1199" s="30" t="s">
        <v>1492</v>
      </c>
      <c r="D1199" s="28" t="s">
        <v>1492</v>
      </c>
      <c r="E1199" s="30" t="s">
        <v>2132</v>
      </c>
      <c r="F1199" s="29">
        <f t="shared" si="45"/>
        <v>1700</v>
      </c>
      <c r="G1199" s="29">
        <f t="shared" si="45"/>
        <v>1600</v>
      </c>
      <c r="H1199" s="29">
        <f t="shared" si="45"/>
        <v>1400</v>
      </c>
      <c r="I1199" s="29">
        <f t="shared" si="45"/>
        <v>1700</v>
      </c>
      <c r="J1199" s="29">
        <f aca="true" t="shared" si="58" ref="J1199:Q1199">J1343+J1375+J1471+J1791+J2303+J2319</f>
        <v>1700</v>
      </c>
      <c r="K1199" s="29">
        <f t="shared" si="58"/>
        <v>1600</v>
      </c>
      <c r="L1199" s="29">
        <f t="shared" si="58"/>
        <v>1600</v>
      </c>
      <c r="M1199" s="29">
        <f t="shared" si="58"/>
        <v>1600</v>
      </c>
      <c r="N1199" s="29">
        <f t="shared" si="58"/>
        <v>1500</v>
      </c>
      <c r="O1199" s="29">
        <f t="shared" si="58"/>
        <v>1500</v>
      </c>
      <c r="P1199" s="29">
        <f t="shared" si="58"/>
        <v>1500</v>
      </c>
      <c r="Q1199" s="29">
        <f t="shared" si="58"/>
        <v>1500</v>
      </c>
      <c r="R1199" s="29"/>
    </row>
    <row r="1200" spans="1:18" ht="12">
      <c r="A1200" s="28" t="s">
        <v>150</v>
      </c>
      <c r="B1200" s="30">
        <v>2009</v>
      </c>
      <c r="C1200" s="30" t="s">
        <v>1492</v>
      </c>
      <c r="D1200" s="28" t="s">
        <v>1492</v>
      </c>
      <c r="E1200" s="10" t="s">
        <v>2133</v>
      </c>
      <c r="F1200" s="29">
        <f t="shared" si="45"/>
        <v>7300</v>
      </c>
      <c r="G1200" s="29">
        <f t="shared" si="45"/>
        <v>7700</v>
      </c>
      <c r="H1200" s="29">
        <f t="shared" si="45"/>
        <v>7800</v>
      </c>
      <c r="I1200" s="29">
        <f t="shared" si="45"/>
        <v>7800</v>
      </c>
      <c r="J1200" s="29">
        <f aca="true" t="shared" si="59" ref="J1200:Q1200">J1344+J1376+J1472+J1792+J2304+J2320</f>
        <v>7900</v>
      </c>
      <c r="K1200" s="29">
        <f t="shared" si="59"/>
        <v>7100</v>
      </c>
      <c r="L1200" s="29">
        <f t="shared" si="59"/>
        <v>6300</v>
      </c>
      <c r="M1200" s="29">
        <f t="shared" si="59"/>
        <v>6500</v>
      </c>
      <c r="N1200" s="29">
        <f t="shared" si="59"/>
        <v>7200</v>
      </c>
      <c r="O1200" s="29">
        <f t="shared" si="59"/>
        <v>7400</v>
      </c>
      <c r="P1200" s="29">
        <f t="shared" si="59"/>
        <v>7400</v>
      </c>
      <c r="Q1200" s="29">
        <f t="shared" si="59"/>
        <v>7400</v>
      </c>
      <c r="R1200" s="29"/>
    </row>
    <row r="1201" spans="1:18" ht="12">
      <c r="A1201" s="28" t="s">
        <v>151</v>
      </c>
      <c r="B1201" s="30">
        <v>2009</v>
      </c>
      <c r="C1201" s="30" t="s">
        <v>1492</v>
      </c>
      <c r="D1201" s="28" t="s">
        <v>1492</v>
      </c>
      <c r="E1201" s="30" t="s">
        <v>2134</v>
      </c>
      <c r="F1201" s="29">
        <f t="shared" si="45"/>
        <v>27900</v>
      </c>
      <c r="G1201" s="29">
        <f t="shared" si="45"/>
        <v>28300</v>
      </c>
      <c r="H1201" s="29">
        <f t="shared" si="45"/>
        <v>28600</v>
      </c>
      <c r="I1201" s="29">
        <f t="shared" si="45"/>
        <v>29200</v>
      </c>
      <c r="J1201" s="29">
        <f aca="true" t="shared" si="60" ref="J1201:Q1201">J1345+J1377+J1473+J1793+J2305+J2321</f>
        <v>29200</v>
      </c>
      <c r="K1201" s="29">
        <f t="shared" si="60"/>
        <v>29400</v>
      </c>
      <c r="L1201" s="29">
        <f t="shared" si="60"/>
        <v>27200</v>
      </c>
      <c r="M1201" s="29">
        <f t="shared" si="60"/>
        <v>26600</v>
      </c>
      <c r="N1201" s="29">
        <f t="shared" si="60"/>
        <v>27800</v>
      </c>
      <c r="O1201" s="29">
        <f t="shared" si="60"/>
        <v>29500</v>
      </c>
      <c r="P1201" s="29">
        <f t="shared" si="60"/>
        <v>29900</v>
      </c>
      <c r="Q1201" s="29">
        <f t="shared" si="60"/>
        <v>29600</v>
      </c>
      <c r="R1201" s="29"/>
    </row>
    <row r="1202" spans="1:18" ht="12">
      <c r="A1202" s="28" t="s">
        <v>2151</v>
      </c>
      <c r="B1202" s="30">
        <v>2009</v>
      </c>
      <c r="C1202" s="30" t="s">
        <v>1494</v>
      </c>
      <c r="D1202" s="28" t="s">
        <v>1494</v>
      </c>
      <c r="E1202" s="10" t="s">
        <v>1491</v>
      </c>
      <c r="F1202" s="29">
        <f>F1506+F1522+F1730+F1890+F1906+F2002+F2066+F2242+F2322</f>
        <v>198800</v>
      </c>
      <c r="G1202" s="29">
        <f>G1506+G1522+G1730+G1890+G1906+G2002+G2066+G2242+G2322</f>
        <v>197700</v>
      </c>
      <c r="H1202" s="29">
        <f>H1506+H1522+H1730+H1890+H1906+H2002+H2066+H2242+H2322</f>
        <v>197900</v>
      </c>
      <c r="I1202" s="29">
        <f>I1506+I1522+I1730+I1890+I1906+I2002+I2066+I2242+I2322</f>
        <v>198900</v>
      </c>
      <c r="J1202" s="29">
        <f>J1506+J1522+J1730+J1890+J1906+J2002+J2066+J2242+J2322</f>
        <v>202200</v>
      </c>
      <c r="K1202" s="29">
        <f aca="true" t="shared" si="61" ref="K1202:Q1202">K1506+K1522+K1730+K1890+K1906+K2002+K2066+K2242+K2322</f>
        <v>202700</v>
      </c>
      <c r="L1202" s="29">
        <f t="shared" si="61"/>
        <v>201900</v>
      </c>
      <c r="M1202" s="29">
        <f t="shared" si="61"/>
        <v>200500</v>
      </c>
      <c r="N1202" s="29">
        <f t="shared" si="61"/>
        <v>199300</v>
      </c>
      <c r="O1202" s="29">
        <f t="shared" si="61"/>
        <v>199800</v>
      </c>
      <c r="P1202" s="29">
        <f t="shared" si="61"/>
        <v>198800</v>
      </c>
      <c r="Q1202" s="29">
        <f t="shared" si="61"/>
        <v>195600</v>
      </c>
      <c r="R1202" s="29"/>
    </row>
    <row r="1203" spans="1:18" ht="12">
      <c r="A1203" s="28" t="s">
        <v>2152</v>
      </c>
      <c r="B1203" s="30">
        <v>2009</v>
      </c>
      <c r="C1203" s="30" t="s">
        <v>1494</v>
      </c>
      <c r="D1203" s="28" t="s">
        <v>1494</v>
      </c>
      <c r="E1203" s="30" t="s">
        <v>1495</v>
      </c>
      <c r="F1203" s="29">
        <f aca="true" t="shared" si="62" ref="F1203:I1217">F1507+F1523+F1731+F1891+F1907+F2003+F2067+F2243+F2323</f>
        <v>169500</v>
      </c>
      <c r="G1203" s="29">
        <f t="shared" si="62"/>
        <v>166900</v>
      </c>
      <c r="H1203" s="29">
        <f t="shared" si="62"/>
        <v>167000</v>
      </c>
      <c r="I1203" s="29">
        <f t="shared" si="62"/>
        <v>167500</v>
      </c>
      <c r="J1203" s="29">
        <f aca="true" t="shared" si="63" ref="J1203:Q1203">J1507+J1523+J1731+J1891+J1907+J2003+J2067+J2243+J2323</f>
        <v>170500</v>
      </c>
      <c r="K1203" s="29">
        <f t="shared" si="63"/>
        <v>173500</v>
      </c>
      <c r="L1203" s="29">
        <f t="shared" si="63"/>
        <v>174400</v>
      </c>
      <c r="M1203" s="29">
        <f t="shared" si="63"/>
        <v>173800</v>
      </c>
      <c r="N1203" s="29">
        <f t="shared" si="63"/>
        <v>169600</v>
      </c>
      <c r="O1203" s="29">
        <f t="shared" si="63"/>
        <v>168600</v>
      </c>
      <c r="P1203" s="29">
        <f t="shared" si="63"/>
        <v>167400</v>
      </c>
      <c r="Q1203" s="29">
        <f t="shared" si="63"/>
        <v>164600</v>
      </c>
      <c r="R1203" s="29"/>
    </row>
    <row r="1204" spans="1:18" ht="12">
      <c r="A1204" s="28" t="s">
        <v>2153</v>
      </c>
      <c r="B1204" s="30">
        <v>2009</v>
      </c>
      <c r="C1204" s="30" t="s">
        <v>1494</v>
      </c>
      <c r="D1204" s="28" t="s">
        <v>1494</v>
      </c>
      <c r="E1204" s="30" t="s">
        <v>1498</v>
      </c>
      <c r="F1204" s="29">
        <f t="shared" si="62"/>
        <v>38800</v>
      </c>
      <c r="G1204" s="29">
        <f t="shared" si="62"/>
        <v>37900</v>
      </c>
      <c r="H1204" s="29">
        <f t="shared" si="62"/>
        <v>37400</v>
      </c>
      <c r="I1204" s="29">
        <f t="shared" si="62"/>
        <v>37600</v>
      </c>
      <c r="J1204" s="29">
        <f aca="true" t="shared" si="64" ref="J1204:Q1204">J1508+J1524+J1732+J1892+J1908+J2004+J2068+J2244+J2324</f>
        <v>38300</v>
      </c>
      <c r="K1204" s="29">
        <f t="shared" si="64"/>
        <v>39100</v>
      </c>
      <c r="L1204" s="29">
        <f t="shared" si="64"/>
        <v>39300</v>
      </c>
      <c r="M1204" s="29">
        <f t="shared" si="64"/>
        <v>39200</v>
      </c>
      <c r="N1204" s="29">
        <f t="shared" si="64"/>
        <v>38600</v>
      </c>
      <c r="O1204" s="29">
        <f t="shared" si="64"/>
        <v>37700</v>
      </c>
      <c r="P1204" s="29">
        <f t="shared" si="64"/>
        <v>36600</v>
      </c>
      <c r="Q1204" s="29">
        <f t="shared" si="64"/>
        <v>34800</v>
      </c>
      <c r="R1204" s="29"/>
    </row>
    <row r="1205" spans="1:18" ht="12">
      <c r="A1205" s="28" t="s">
        <v>152</v>
      </c>
      <c r="B1205" s="30">
        <v>2009</v>
      </c>
      <c r="C1205" s="30" t="s">
        <v>1494</v>
      </c>
      <c r="D1205" s="28" t="s">
        <v>1494</v>
      </c>
      <c r="E1205" s="30" t="s">
        <v>2127</v>
      </c>
      <c r="F1205" s="29">
        <f t="shared" si="62"/>
        <v>160000</v>
      </c>
      <c r="G1205" s="29">
        <f t="shared" si="62"/>
        <v>159800</v>
      </c>
      <c r="H1205" s="29">
        <f t="shared" si="62"/>
        <v>160500</v>
      </c>
      <c r="I1205" s="29">
        <f t="shared" si="62"/>
        <v>161300</v>
      </c>
      <c r="J1205" s="29">
        <f aca="true" t="shared" si="65" ref="J1205:Q1205">J1509+J1525+J1733+J1893+J1909+J2005+J2069+J2245+J2325</f>
        <v>163900</v>
      </c>
      <c r="K1205" s="29">
        <f t="shared" si="65"/>
        <v>163600</v>
      </c>
      <c r="L1205" s="29">
        <f t="shared" si="65"/>
        <v>162600</v>
      </c>
      <c r="M1205" s="29">
        <f t="shared" si="65"/>
        <v>161300</v>
      </c>
      <c r="N1205" s="29">
        <f t="shared" si="65"/>
        <v>160700</v>
      </c>
      <c r="O1205" s="29">
        <f t="shared" si="65"/>
        <v>162100</v>
      </c>
      <c r="P1205" s="29">
        <f t="shared" si="65"/>
        <v>162200</v>
      </c>
      <c r="Q1205" s="29">
        <f t="shared" si="65"/>
        <v>160800</v>
      </c>
      <c r="R1205" s="29"/>
    </row>
    <row r="1206" spans="1:18" ht="12">
      <c r="A1206" s="28" t="s">
        <v>860</v>
      </c>
      <c r="B1206" s="30">
        <v>2009</v>
      </c>
      <c r="C1206" s="30" t="s">
        <v>1494</v>
      </c>
      <c r="D1206" s="28" t="s">
        <v>1494</v>
      </c>
      <c r="E1206" s="30" t="s">
        <v>2128</v>
      </c>
      <c r="F1206" s="29">
        <f t="shared" si="62"/>
        <v>6000</v>
      </c>
      <c r="G1206" s="29">
        <f t="shared" si="62"/>
        <v>6100</v>
      </c>
      <c r="H1206" s="29">
        <f t="shared" si="62"/>
        <v>6000</v>
      </c>
      <c r="I1206" s="29">
        <f t="shared" si="62"/>
        <v>6400</v>
      </c>
      <c r="J1206" s="29">
        <f aca="true" t="shared" si="66" ref="J1206:Q1206">J1510+J1526+J1734+J1894+J1910+J2006+J2070+J2246+J2326</f>
        <v>7300</v>
      </c>
      <c r="K1206" s="29">
        <f t="shared" si="66"/>
        <v>7600</v>
      </c>
      <c r="L1206" s="29">
        <f t="shared" si="66"/>
        <v>7900</v>
      </c>
      <c r="M1206" s="29">
        <f t="shared" si="66"/>
        <v>7800</v>
      </c>
      <c r="N1206" s="29">
        <f t="shared" si="66"/>
        <v>7500</v>
      </c>
      <c r="O1206" s="29">
        <f t="shared" si="66"/>
        <v>7600</v>
      </c>
      <c r="P1206" s="29">
        <f t="shared" si="66"/>
        <v>7000</v>
      </c>
      <c r="Q1206" s="29">
        <f t="shared" si="66"/>
        <v>5300</v>
      </c>
      <c r="R1206" s="29"/>
    </row>
    <row r="1207" spans="1:18" ht="12">
      <c r="A1207" s="28" t="s">
        <v>2154</v>
      </c>
      <c r="B1207" s="28">
        <v>2009</v>
      </c>
      <c r="C1207" s="28" t="s">
        <v>1494</v>
      </c>
      <c r="D1207" s="28" t="s">
        <v>1494</v>
      </c>
      <c r="E1207" s="30" t="s">
        <v>1502</v>
      </c>
      <c r="F1207" s="29">
        <f t="shared" si="62"/>
        <v>32800</v>
      </c>
      <c r="G1207" s="29">
        <f t="shared" si="62"/>
        <v>31800</v>
      </c>
      <c r="H1207" s="29">
        <f t="shared" si="62"/>
        <v>31400</v>
      </c>
      <c r="I1207" s="29">
        <f t="shared" si="62"/>
        <v>31200</v>
      </c>
      <c r="J1207" s="29">
        <f aca="true" t="shared" si="67" ref="J1207:Q1207">J1511+J1527+J1735+J1895+J1911+J2007+J2071+J2247+J2327</f>
        <v>31000</v>
      </c>
      <c r="K1207" s="29">
        <f t="shared" si="67"/>
        <v>31500</v>
      </c>
      <c r="L1207" s="29">
        <f t="shared" si="67"/>
        <v>31400</v>
      </c>
      <c r="M1207" s="29">
        <f t="shared" si="67"/>
        <v>31400</v>
      </c>
      <c r="N1207" s="29">
        <f t="shared" si="67"/>
        <v>31100</v>
      </c>
      <c r="O1207" s="29">
        <f t="shared" si="67"/>
        <v>30100</v>
      </c>
      <c r="P1207" s="29">
        <f t="shared" si="67"/>
        <v>29600</v>
      </c>
      <c r="Q1207" s="29">
        <f t="shared" si="67"/>
        <v>29500</v>
      </c>
      <c r="R1207" s="29"/>
    </row>
    <row r="1208" spans="1:18" ht="12">
      <c r="A1208" s="28" t="s">
        <v>2155</v>
      </c>
      <c r="B1208" s="30">
        <v>2009</v>
      </c>
      <c r="C1208" s="30" t="s">
        <v>1494</v>
      </c>
      <c r="D1208" s="28" t="s">
        <v>1494</v>
      </c>
      <c r="E1208" s="30" t="s">
        <v>1505</v>
      </c>
      <c r="F1208" s="29">
        <f t="shared" si="62"/>
        <v>33500</v>
      </c>
      <c r="G1208" s="29">
        <f t="shared" si="62"/>
        <v>32800</v>
      </c>
      <c r="H1208" s="29">
        <f t="shared" si="62"/>
        <v>32800</v>
      </c>
      <c r="I1208" s="29">
        <f t="shared" si="62"/>
        <v>32900</v>
      </c>
      <c r="J1208" s="29">
        <f aca="true" t="shared" si="68" ref="J1208:Q1208">J1512+J1528+J1736+J1896+J1912+J2008+J2072+J2248+J2328</f>
        <v>33100</v>
      </c>
      <c r="K1208" s="29">
        <f t="shared" si="68"/>
        <v>33700</v>
      </c>
      <c r="L1208" s="29">
        <f t="shared" si="68"/>
        <v>33600</v>
      </c>
      <c r="M1208" s="29">
        <f t="shared" si="68"/>
        <v>33500</v>
      </c>
      <c r="N1208" s="29">
        <f t="shared" si="68"/>
        <v>33000</v>
      </c>
      <c r="O1208" s="29">
        <f t="shared" si="68"/>
        <v>33700</v>
      </c>
      <c r="P1208" s="29">
        <f t="shared" si="68"/>
        <v>35000</v>
      </c>
      <c r="Q1208" s="29">
        <f t="shared" si="68"/>
        <v>35300</v>
      </c>
      <c r="R1208" s="29"/>
    </row>
    <row r="1209" spans="1:18" ht="12">
      <c r="A1209" s="28" t="s">
        <v>861</v>
      </c>
      <c r="B1209" s="30">
        <v>2009</v>
      </c>
      <c r="C1209" s="30" t="s">
        <v>1494</v>
      </c>
      <c r="D1209" s="28" t="s">
        <v>1494</v>
      </c>
      <c r="E1209" s="30" t="s">
        <v>2129</v>
      </c>
      <c r="F1209" s="29">
        <f t="shared" si="62"/>
        <v>9200</v>
      </c>
      <c r="G1209" s="29">
        <f t="shared" si="62"/>
        <v>9000</v>
      </c>
      <c r="H1209" s="29">
        <f t="shared" si="62"/>
        <v>9000</v>
      </c>
      <c r="I1209" s="29">
        <f t="shared" si="62"/>
        <v>9100</v>
      </c>
      <c r="J1209" s="29">
        <f aca="true" t="shared" si="69" ref="J1209:Q1209">J1513+J1529+J1737+J1897+J1913+J2009+J2073+J2249+J2329</f>
        <v>9300</v>
      </c>
      <c r="K1209" s="29">
        <f t="shared" si="69"/>
        <v>9200</v>
      </c>
      <c r="L1209" s="29">
        <f t="shared" si="69"/>
        <v>8900</v>
      </c>
      <c r="M1209" s="29">
        <f t="shared" si="69"/>
        <v>9000</v>
      </c>
      <c r="N1209" s="29">
        <f t="shared" si="69"/>
        <v>9100</v>
      </c>
      <c r="O1209" s="29">
        <f t="shared" si="69"/>
        <v>9000</v>
      </c>
      <c r="P1209" s="29">
        <f t="shared" si="69"/>
        <v>9000</v>
      </c>
      <c r="Q1209" s="29">
        <f t="shared" si="69"/>
        <v>8800</v>
      </c>
      <c r="R1209" s="29"/>
    </row>
    <row r="1210" spans="1:18" ht="12">
      <c r="A1210" s="28" t="s">
        <v>2156</v>
      </c>
      <c r="B1210" s="30">
        <v>2009</v>
      </c>
      <c r="C1210" s="30" t="s">
        <v>1494</v>
      </c>
      <c r="D1210" s="28" t="s">
        <v>1494</v>
      </c>
      <c r="E1210" s="30" t="s">
        <v>1510</v>
      </c>
      <c r="F1210" s="29">
        <f t="shared" si="62"/>
        <v>13800</v>
      </c>
      <c r="G1210" s="29">
        <f t="shared" si="62"/>
        <v>13700</v>
      </c>
      <c r="H1210" s="29">
        <f t="shared" si="62"/>
        <v>13800</v>
      </c>
      <c r="I1210" s="29">
        <f t="shared" si="62"/>
        <v>13500</v>
      </c>
      <c r="J1210" s="29">
        <f aca="true" t="shared" si="70" ref="J1210:Q1210">J1514+J1530+J1738+J1898+J1914+J2010+J2074+J2250+J2330</f>
        <v>13600</v>
      </c>
      <c r="K1210" s="29">
        <f t="shared" si="70"/>
        <v>13700</v>
      </c>
      <c r="L1210" s="29">
        <f t="shared" si="70"/>
        <v>13700</v>
      </c>
      <c r="M1210" s="29">
        <f t="shared" si="70"/>
        <v>13500</v>
      </c>
      <c r="N1210" s="29">
        <f t="shared" si="70"/>
        <v>13200</v>
      </c>
      <c r="O1210" s="29">
        <f t="shared" si="70"/>
        <v>12900</v>
      </c>
      <c r="P1210" s="29">
        <f t="shared" si="70"/>
        <v>12900</v>
      </c>
      <c r="Q1210" s="29">
        <f t="shared" si="70"/>
        <v>12900</v>
      </c>
      <c r="R1210" s="29"/>
    </row>
    <row r="1211" spans="1:18" ht="12">
      <c r="A1211" s="28" t="s">
        <v>862</v>
      </c>
      <c r="B1211" s="30">
        <v>2009</v>
      </c>
      <c r="C1211" s="30" t="s">
        <v>1494</v>
      </c>
      <c r="D1211" s="28" t="s">
        <v>1494</v>
      </c>
      <c r="E1211" s="30" t="s">
        <v>2130</v>
      </c>
      <c r="F1211" s="29">
        <f t="shared" si="62"/>
        <v>33500</v>
      </c>
      <c r="G1211" s="29">
        <f t="shared" si="62"/>
        <v>33300</v>
      </c>
      <c r="H1211" s="29">
        <f t="shared" si="62"/>
        <v>33300</v>
      </c>
      <c r="I1211" s="29">
        <f t="shared" si="62"/>
        <v>33000</v>
      </c>
      <c r="J1211" s="29">
        <f aca="true" t="shared" si="71" ref="J1211:Q1211">J1515+J1531+J1739+J1899+J1915+J2011+J2075+J2251+J2331</f>
        <v>33000</v>
      </c>
      <c r="K1211" s="29">
        <f t="shared" si="71"/>
        <v>33200</v>
      </c>
      <c r="L1211" s="29">
        <f t="shared" si="71"/>
        <v>33600</v>
      </c>
      <c r="M1211" s="29">
        <f t="shared" si="71"/>
        <v>33500</v>
      </c>
      <c r="N1211" s="29">
        <f t="shared" si="71"/>
        <v>33000</v>
      </c>
      <c r="O1211" s="29">
        <f t="shared" si="71"/>
        <v>33400</v>
      </c>
      <c r="P1211" s="29">
        <f t="shared" si="71"/>
        <v>33400</v>
      </c>
      <c r="Q1211" s="29">
        <f t="shared" si="71"/>
        <v>33500</v>
      </c>
      <c r="R1211" s="29"/>
    </row>
    <row r="1212" spans="1:18" ht="12">
      <c r="A1212" s="28" t="s">
        <v>2157</v>
      </c>
      <c r="B1212" s="30">
        <v>2009</v>
      </c>
      <c r="C1212" s="30" t="s">
        <v>1494</v>
      </c>
      <c r="D1212" s="28" t="s">
        <v>1494</v>
      </c>
      <c r="E1212" s="30" t="s">
        <v>1514</v>
      </c>
      <c r="F1212" s="29">
        <f t="shared" si="62"/>
        <v>16600</v>
      </c>
      <c r="G1212" s="29">
        <f t="shared" si="62"/>
        <v>16500</v>
      </c>
      <c r="H1212" s="29">
        <f t="shared" si="62"/>
        <v>16600</v>
      </c>
      <c r="I1212" s="29">
        <f t="shared" si="62"/>
        <v>17100</v>
      </c>
      <c r="J1212" s="29">
        <f aca="true" t="shared" si="72" ref="J1212:Q1212">J1516+J1532+J1740+J1900+J1916+J2012+J2076+J2252+J2332</f>
        <v>18700</v>
      </c>
      <c r="K1212" s="29">
        <f t="shared" si="72"/>
        <v>19700</v>
      </c>
      <c r="L1212" s="29">
        <f t="shared" si="72"/>
        <v>20500</v>
      </c>
      <c r="M1212" s="29">
        <f t="shared" si="72"/>
        <v>20400</v>
      </c>
      <c r="N1212" s="29">
        <f t="shared" si="72"/>
        <v>18400</v>
      </c>
      <c r="O1212" s="29">
        <f t="shared" si="72"/>
        <v>17400</v>
      </c>
      <c r="P1212" s="29">
        <f t="shared" si="72"/>
        <v>16700</v>
      </c>
      <c r="Q1212" s="29">
        <f t="shared" si="72"/>
        <v>16200</v>
      </c>
      <c r="R1212" s="29"/>
    </row>
    <row r="1213" spans="1:18" ht="12">
      <c r="A1213" s="28" t="s">
        <v>863</v>
      </c>
      <c r="B1213" s="30">
        <v>2009</v>
      </c>
      <c r="C1213" s="30" t="s">
        <v>1494</v>
      </c>
      <c r="D1213" s="28" t="s">
        <v>1494</v>
      </c>
      <c r="E1213" s="30" t="s">
        <v>2131</v>
      </c>
      <c r="F1213" s="29">
        <f t="shared" si="62"/>
        <v>24100</v>
      </c>
      <c r="G1213" s="29">
        <f t="shared" si="62"/>
        <v>23700</v>
      </c>
      <c r="H1213" s="29">
        <f t="shared" si="62"/>
        <v>24100</v>
      </c>
      <c r="I1213" s="29">
        <f t="shared" si="62"/>
        <v>24300</v>
      </c>
      <c r="J1213" s="29">
        <f aca="true" t="shared" si="73" ref="J1213:Q1213">J1517+J1533+J1741+J1901+J1917+J2013+J2077+J2253+J2333</f>
        <v>24500</v>
      </c>
      <c r="K1213" s="29">
        <f t="shared" si="73"/>
        <v>24900</v>
      </c>
      <c r="L1213" s="29">
        <f t="shared" si="73"/>
        <v>24800</v>
      </c>
      <c r="M1213" s="29">
        <f t="shared" si="73"/>
        <v>24700</v>
      </c>
      <c r="N1213" s="29">
        <f t="shared" si="73"/>
        <v>24300</v>
      </c>
      <c r="O1213" s="29">
        <f t="shared" si="73"/>
        <v>24500</v>
      </c>
      <c r="P1213" s="29">
        <f t="shared" si="73"/>
        <v>23800</v>
      </c>
      <c r="Q1213" s="29">
        <f t="shared" si="73"/>
        <v>23100</v>
      </c>
      <c r="R1213" s="29"/>
    </row>
    <row r="1214" spans="1:18" ht="12">
      <c r="A1214" s="28" t="s">
        <v>2158</v>
      </c>
      <c r="B1214" s="30">
        <v>2009</v>
      </c>
      <c r="C1214" s="30" t="s">
        <v>1494</v>
      </c>
      <c r="D1214" s="28" t="s">
        <v>1494</v>
      </c>
      <c r="E1214" s="30" t="s">
        <v>1516</v>
      </c>
      <c r="F1214" s="29">
        <f t="shared" si="62"/>
        <v>29300</v>
      </c>
      <c r="G1214" s="29">
        <f t="shared" si="62"/>
        <v>30800</v>
      </c>
      <c r="H1214" s="29">
        <f t="shared" si="62"/>
        <v>30900</v>
      </c>
      <c r="I1214" s="29">
        <f t="shared" si="62"/>
        <v>31400</v>
      </c>
      <c r="J1214" s="29">
        <f aca="true" t="shared" si="74" ref="J1214:Q1214">J1518+J1534+J1742+J1902+J1918+J2014+J2078+J2254+J2334</f>
        <v>31700</v>
      </c>
      <c r="K1214" s="29">
        <f t="shared" si="74"/>
        <v>29200</v>
      </c>
      <c r="L1214" s="29">
        <f t="shared" si="74"/>
        <v>27500</v>
      </c>
      <c r="M1214" s="29">
        <f t="shared" si="74"/>
        <v>26700</v>
      </c>
      <c r="N1214" s="29">
        <f t="shared" si="74"/>
        <v>29700</v>
      </c>
      <c r="O1214" s="29">
        <f t="shared" si="74"/>
        <v>31200</v>
      </c>
      <c r="P1214" s="29">
        <f t="shared" si="74"/>
        <v>31400</v>
      </c>
      <c r="Q1214" s="29">
        <f t="shared" si="74"/>
        <v>31000</v>
      </c>
      <c r="R1214" s="29"/>
    </row>
    <row r="1215" spans="1:18" ht="12">
      <c r="A1215" s="28" t="s">
        <v>864</v>
      </c>
      <c r="B1215" s="30">
        <v>2009</v>
      </c>
      <c r="C1215" s="30" t="s">
        <v>1494</v>
      </c>
      <c r="D1215" s="28" t="s">
        <v>1494</v>
      </c>
      <c r="E1215" s="30" t="s">
        <v>2132</v>
      </c>
      <c r="F1215" s="29">
        <f t="shared" si="62"/>
        <v>1700</v>
      </c>
      <c r="G1215" s="29">
        <f t="shared" si="62"/>
        <v>1700</v>
      </c>
      <c r="H1215" s="29">
        <f t="shared" si="62"/>
        <v>1700</v>
      </c>
      <c r="I1215" s="29">
        <f t="shared" si="62"/>
        <v>1900</v>
      </c>
      <c r="J1215" s="29">
        <f aca="true" t="shared" si="75" ref="J1215:Q1215">J1519+J1535+J1743+J1903+J1919+J2015+J2079+J2255+J2335</f>
        <v>1900</v>
      </c>
      <c r="K1215" s="29">
        <f t="shared" si="75"/>
        <v>1700</v>
      </c>
      <c r="L1215" s="29">
        <f t="shared" si="75"/>
        <v>1700</v>
      </c>
      <c r="M1215" s="29">
        <f t="shared" si="75"/>
        <v>1700</v>
      </c>
      <c r="N1215" s="29">
        <f t="shared" si="75"/>
        <v>1700</v>
      </c>
      <c r="O1215" s="29">
        <f t="shared" si="75"/>
        <v>1700</v>
      </c>
      <c r="P1215" s="29">
        <f t="shared" si="75"/>
        <v>1700</v>
      </c>
      <c r="Q1215" s="29">
        <f t="shared" si="75"/>
        <v>1700</v>
      </c>
      <c r="R1215" s="29"/>
    </row>
    <row r="1216" spans="1:18" ht="12">
      <c r="A1216" s="28" t="s">
        <v>865</v>
      </c>
      <c r="B1216" s="30">
        <v>2009</v>
      </c>
      <c r="C1216" s="30" t="s">
        <v>1494</v>
      </c>
      <c r="D1216" s="28" t="s">
        <v>1494</v>
      </c>
      <c r="E1216" s="10" t="s">
        <v>2133</v>
      </c>
      <c r="F1216" s="29">
        <f t="shared" si="62"/>
        <v>4400</v>
      </c>
      <c r="G1216" s="29">
        <f t="shared" si="62"/>
        <v>4900</v>
      </c>
      <c r="H1216" s="29">
        <f t="shared" si="62"/>
        <v>5100</v>
      </c>
      <c r="I1216" s="29">
        <f t="shared" si="62"/>
        <v>5200</v>
      </c>
      <c r="J1216" s="29">
        <f aca="true" t="shared" si="76" ref="J1216:Q1216">J1520+J1536+J1744+J1904+J1920+J2016+J2080+J2256+J2336</f>
        <v>5400</v>
      </c>
      <c r="K1216" s="29">
        <f t="shared" si="76"/>
        <v>4000</v>
      </c>
      <c r="L1216" s="29">
        <f t="shared" si="76"/>
        <v>3600</v>
      </c>
      <c r="M1216" s="29">
        <f t="shared" si="76"/>
        <v>3700</v>
      </c>
      <c r="N1216" s="29">
        <f t="shared" si="76"/>
        <v>4700</v>
      </c>
      <c r="O1216" s="29">
        <f t="shared" si="76"/>
        <v>5200</v>
      </c>
      <c r="P1216" s="29">
        <f t="shared" si="76"/>
        <v>5000</v>
      </c>
      <c r="Q1216" s="29">
        <f t="shared" si="76"/>
        <v>4900</v>
      </c>
      <c r="R1216" s="29"/>
    </row>
    <row r="1217" spans="1:18" ht="12">
      <c r="A1217" s="28" t="s">
        <v>866</v>
      </c>
      <c r="B1217" s="30">
        <v>2009</v>
      </c>
      <c r="C1217" s="30" t="s">
        <v>1494</v>
      </c>
      <c r="D1217" s="28" t="s">
        <v>1494</v>
      </c>
      <c r="E1217" s="30" t="s">
        <v>2134</v>
      </c>
      <c r="F1217" s="29">
        <f t="shared" si="62"/>
        <v>23200</v>
      </c>
      <c r="G1217" s="29">
        <f t="shared" si="62"/>
        <v>24200</v>
      </c>
      <c r="H1217" s="29">
        <f t="shared" si="62"/>
        <v>24100</v>
      </c>
      <c r="I1217" s="29">
        <f t="shared" si="62"/>
        <v>24300</v>
      </c>
      <c r="J1217" s="29">
        <f aca="true" t="shared" si="77" ref="J1217:Q1217">J1521+J1537+J1745+J1905+J1921+J2017+J2081+J2257+J2337</f>
        <v>24400</v>
      </c>
      <c r="K1217" s="29">
        <f t="shared" si="77"/>
        <v>23500</v>
      </c>
      <c r="L1217" s="29">
        <f t="shared" si="77"/>
        <v>22200</v>
      </c>
      <c r="M1217" s="29">
        <f t="shared" si="77"/>
        <v>21300</v>
      </c>
      <c r="N1217" s="29">
        <f t="shared" si="77"/>
        <v>23300</v>
      </c>
      <c r="O1217" s="29">
        <f t="shared" si="77"/>
        <v>24300</v>
      </c>
      <c r="P1217" s="29">
        <f t="shared" si="77"/>
        <v>24700</v>
      </c>
      <c r="Q1217" s="29">
        <f t="shared" si="77"/>
        <v>24400</v>
      </c>
      <c r="R1217" s="29"/>
    </row>
    <row r="1218" spans="1:18" ht="12">
      <c r="A1218" s="28" t="s">
        <v>2159</v>
      </c>
      <c r="B1218" s="30">
        <v>2009</v>
      </c>
      <c r="C1218" s="30" t="s">
        <v>1497</v>
      </c>
      <c r="D1218" s="28" t="s">
        <v>1497</v>
      </c>
      <c r="E1218" s="10" t="s">
        <v>1491</v>
      </c>
      <c r="F1218" s="29">
        <f>F1538+F1570+F1602+F1682+F1794+F2082+F2114+F2162+F2194+F2274</f>
        <v>66600</v>
      </c>
      <c r="G1218" s="29">
        <f>G1538+G1570+G1602+G1682+G1794+G2082+G2114+G2162+G2194+G2274</f>
        <v>66300</v>
      </c>
      <c r="H1218" s="29">
        <f>H1538+H1570+H1602+H1682+H1794+H2082+H2114+H2162+H2194+H2274</f>
        <v>65600</v>
      </c>
      <c r="I1218" s="29">
        <f>I1538+I1570+I1602+I1682+I1794+I2082+I2114+I2162+I2194+I2274</f>
        <v>66500</v>
      </c>
      <c r="J1218" s="29">
        <f>J1538+J1570+J1602+J1682+J1794+J2082+J2114+J2162+J2194+J2274</f>
        <v>68700</v>
      </c>
      <c r="K1218" s="29">
        <f aca="true" t="shared" si="78" ref="K1218:Q1218">K1538+K1570+K1602+K1682+K1794+K2082+K2114+K2162+K2194+K2274</f>
        <v>70100</v>
      </c>
      <c r="L1218" s="29">
        <f t="shared" si="78"/>
        <v>69600</v>
      </c>
      <c r="M1218" s="29">
        <f t="shared" si="78"/>
        <v>68600</v>
      </c>
      <c r="N1218" s="29">
        <f t="shared" si="78"/>
        <v>69400</v>
      </c>
      <c r="O1218" s="29">
        <f t="shared" si="78"/>
        <v>69100</v>
      </c>
      <c r="P1218" s="29">
        <f t="shared" si="78"/>
        <v>68500</v>
      </c>
      <c r="Q1218" s="29">
        <f t="shared" si="78"/>
        <v>66600</v>
      </c>
      <c r="R1218" s="29"/>
    </row>
    <row r="1219" spans="1:18" ht="12">
      <c r="A1219" s="28" t="s">
        <v>2160</v>
      </c>
      <c r="B1219" s="30">
        <v>2009</v>
      </c>
      <c r="C1219" s="30" t="s">
        <v>1497</v>
      </c>
      <c r="D1219" s="28" t="s">
        <v>1497</v>
      </c>
      <c r="E1219" s="30" t="s">
        <v>1495</v>
      </c>
      <c r="F1219" s="29">
        <f aca="true" t="shared" si="79" ref="F1219:I1233">F1539+F1571+F1603+F1683+F1795+F2083+F2115+F2163+F2195+F2275</f>
        <v>52100</v>
      </c>
      <c r="G1219" s="29">
        <f t="shared" si="79"/>
        <v>51400</v>
      </c>
      <c r="H1219" s="29">
        <f t="shared" si="79"/>
        <v>50800</v>
      </c>
      <c r="I1219" s="29">
        <f t="shared" si="79"/>
        <v>51200</v>
      </c>
      <c r="J1219" s="29">
        <f aca="true" t="shared" si="80" ref="J1219:Q1219">J1539+J1571+J1603+J1683+J1795+J2083+J2115+J2163+J2195+J2275</f>
        <v>53300</v>
      </c>
      <c r="K1219" s="29">
        <f t="shared" si="80"/>
        <v>55100</v>
      </c>
      <c r="L1219" s="29">
        <f t="shared" si="80"/>
        <v>55700</v>
      </c>
      <c r="M1219" s="29">
        <f t="shared" si="80"/>
        <v>55300</v>
      </c>
      <c r="N1219" s="29">
        <f t="shared" si="80"/>
        <v>54400</v>
      </c>
      <c r="O1219" s="29">
        <f t="shared" si="80"/>
        <v>53600</v>
      </c>
      <c r="P1219" s="29">
        <f t="shared" si="80"/>
        <v>52800</v>
      </c>
      <c r="Q1219" s="29">
        <f t="shared" si="80"/>
        <v>51000</v>
      </c>
      <c r="R1219" s="29"/>
    </row>
    <row r="1220" spans="1:18" ht="12">
      <c r="A1220" s="28" t="s">
        <v>2161</v>
      </c>
      <c r="B1220" s="30">
        <v>2009</v>
      </c>
      <c r="C1220" s="30" t="s">
        <v>1497</v>
      </c>
      <c r="D1220" s="28" t="s">
        <v>1497</v>
      </c>
      <c r="E1220" s="30" t="s">
        <v>1498</v>
      </c>
      <c r="F1220" s="29">
        <f t="shared" si="79"/>
        <v>14000</v>
      </c>
      <c r="G1220" s="29">
        <f t="shared" si="79"/>
        <v>13200</v>
      </c>
      <c r="H1220" s="29">
        <f t="shared" si="79"/>
        <v>12600</v>
      </c>
      <c r="I1220" s="29">
        <f t="shared" si="79"/>
        <v>12800</v>
      </c>
      <c r="J1220" s="29">
        <f aca="true" t="shared" si="81" ref="J1220:Q1220">J1540+J1572+J1604+J1684+J1796+J2084+J2116+J2164+J2196+J2276</f>
        <v>13100</v>
      </c>
      <c r="K1220" s="29">
        <f t="shared" si="81"/>
        <v>13600</v>
      </c>
      <c r="L1220" s="29">
        <f t="shared" si="81"/>
        <v>13800</v>
      </c>
      <c r="M1220" s="29">
        <f t="shared" si="81"/>
        <v>13900</v>
      </c>
      <c r="N1220" s="29">
        <f t="shared" si="81"/>
        <v>13800</v>
      </c>
      <c r="O1220" s="29">
        <f t="shared" si="81"/>
        <v>13400</v>
      </c>
      <c r="P1220" s="29">
        <f t="shared" si="81"/>
        <v>13200</v>
      </c>
      <c r="Q1220" s="29">
        <f t="shared" si="81"/>
        <v>12100</v>
      </c>
      <c r="R1220" s="29"/>
    </row>
    <row r="1221" spans="1:18" ht="12">
      <c r="A1221" s="28" t="s">
        <v>867</v>
      </c>
      <c r="B1221" s="30">
        <v>2009</v>
      </c>
      <c r="C1221" s="30" t="s">
        <v>1497</v>
      </c>
      <c r="D1221" s="28" t="s">
        <v>1497</v>
      </c>
      <c r="E1221" s="30" t="s">
        <v>2127</v>
      </c>
      <c r="F1221" s="29">
        <f t="shared" si="79"/>
        <v>52600</v>
      </c>
      <c r="G1221" s="29">
        <f t="shared" si="79"/>
        <v>53100</v>
      </c>
      <c r="H1221" s="29">
        <f t="shared" si="79"/>
        <v>53000</v>
      </c>
      <c r="I1221" s="29">
        <f t="shared" si="79"/>
        <v>53700</v>
      </c>
      <c r="J1221" s="29">
        <f aca="true" t="shared" si="82" ref="J1221:Q1221">J1541+J1573+J1605+J1685+J1797+J2085+J2117+J2165+J2197+J2277</f>
        <v>55600</v>
      </c>
      <c r="K1221" s="29">
        <f t="shared" si="82"/>
        <v>56500</v>
      </c>
      <c r="L1221" s="29">
        <f t="shared" si="82"/>
        <v>55800</v>
      </c>
      <c r="M1221" s="29">
        <f t="shared" si="82"/>
        <v>54700</v>
      </c>
      <c r="N1221" s="29">
        <f t="shared" si="82"/>
        <v>55600</v>
      </c>
      <c r="O1221" s="29">
        <f t="shared" si="82"/>
        <v>55700</v>
      </c>
      <c r="P1221" s="29">
        <f t="shared" si="82"/>
        <v>55300</v>
      </c>
      <c r="Q1221" s="29">
        <f t="shared" si="82"/>
        <v>54500</v>
      </c>
      <c r="R1221" s="29"/>
    </row>
    <row r="1222" spans="1:18" ht="12">
      <c r="A1222" s="28" t="s">
        <v>868</v>
      </c>
      <c r="B1222" s="30">
        <v>2009</v>
      </c>
      <c r="C1222" s="30" t="s">
        <v>1497</v>
      </c>
      <c r="D1222" s="28" t="s">
        <v>1497</v>
      </c>
      <c r="E1222" s="30" t="s">
        <v>2128</v>
      </c>
      <c r="F1222" s="29">
        <f t="shared" si="79"/>
        <v>2400</v>
      </c>
      <c r="G1222" s="29">
        <f t="shared" si="79"/>
        <v>2300</v>
      </c>
      <c r="H1222" s="29">
        <f t="shared" si="79"/>
        <v>2100</v>
      </c>
      <c r="I1222" s="29">
        <f t="shared" si="79"/>
        <v>2200</v>
      </c>
      <c r="J1222" s="29">
        <f aca="true" t="shared" si="83" ref="J1222:Q1222">J1542+J1574+J1606+J1686+J1798+J2086+J2118+J2166+J2198+J2278</f>
        <v>2800</v>
      </c>
      <c r="K1222" s="29">
        <f t="shared" si="83"/>
        <v>3200</v>
      </c>
      <c r="L1222" s="29">
        <f t="shared" si="83"/>
        <v>3200</v>
      </c>
      <c r="M1222" s="29">
        <f t="shared" si="83"/>
        <v>3100</v>
      </c>
      <c r="N1222" s="29">
        <f t="shared" si="83"/>
        <v>3200</v>
      </c>
      <c r="O1222" s="29">
        <f t="shared" si="83"/>
        <v>3200</v>
      </c>
      <c r="P1222" s="29">
        <f t="shared" si="83"/>
        <v>3000</v>
      </c>
      <c r="Q1222" s="29">
        <f t="shared" si="83"/>
        <v>2100</v>
      </c>
      <c r="R1222" s="29"/>
    </row>
    <row r="1223" spans="1:18" ht="12">
      <c r="A1223" s="28" t="s">
        <v>2162</v>
      </c>
      <c r="B1223" s="28">
        <v>2009</v>
      </c>
      <c r="C1223" s="28" t="s">
        <v>1497</v>
      </c>
      <c r="D1223" s="28" t="s">
        <v>1497</v>
      </c>
      <c r="E1223" s="30" t="s">
        <v>1502</v>
      </c>
      <c r="F1223" s="29">
        <f t="shared" si="79"/>
        <v>11600</v>
      </c>
      <c r="G1223" s="29">
        <f t="shared" si="79"/>
        <v>10900</v>
      </c>
      <c r="H1223" s="29">
        <f t="shared" si="79"/>
        <v>10500</v>
      </c>
      <c r="I1223" s="29">
        <f t="shared" si="79"/>
        <v>10600</v>
      </c>
      <c r="J1223" s="29">
        <f aca="true" t="shared" si="84" ref="J1223:Q1223">J1543+J1575+J1607+J1687+J1799+J2087+J2119+J2167+J2199+J2279</f>
        <v>10300</v>
      </c>
      <c r="K1223" s="29">
        <f t="shared" si="84"/>
        <v>10400</v>
      </c>
      <c r="L1223" s="29">
        <f t="shared" si="84"/>
        <v>10600</v>
      </c>
      <c r="M1223" s="29">
        <f t="shared" si="84"/>
        <v>10800</v>
      </c>
      <c r="N1223" s="29">
        <f t="shared" si="84"/>
        <v>10600</v>
      </c>
      <c r="O1223" s="29">
        <f t="shared" si="84"/>
        <v>10200</v>
      </c>
      <c r="P1223" s="29">
        <f t="shared" si="84"/>
        <v>10200</v>
      </c>
      <c r="Q1223" s="29">
        <f t="shared" si="84"/>
        <v>10000</v>
      </c>
      <c r="R1223" s="29"/>
    </row>
    <row r="1224" spans="1:18" ht="12">
      <c r="A1224" s="28" t="s">
        <v>2163</v>
      </c>
      <c r="B1224" s="30">
        <v>2009</v>
      </c>
      <c r="C1224" s="30" t="s">
        <v>1497</v>
      </c>
      <c r="D1224" s="28" t="s">
        <v>1497</v>
      </c>
      <c r="E1224" s="30" t="s">
        <v>1505</v>
      </c>
      <c r="F1224" s="29">
        <f t="shared" si="79"/>
        <v>10000</v>
      </c>
      <c r="G1224" s="29">
        <f t="shared" si="79"/>
        <v>9900</v>
      </c>
      <c r="H1224" s="29">
        <f t="shared" si="79"/>
        <v>9900</v>
      </c>
      <c r="I1224" s="29">
        <f t="shared" si="79"/>
        <v>10000</v>
      </c>
      <c r="J1224" s="29">
        <f aca="true" t="shared" si="85" ref="J1224:Q1224">J1544+J1576+J1608+J1688+J1800+J2088+J2120+J2168+J2200+J2280</f>
        <v>10400</v>
      </c>
      <c r="K1224" s="29">
        <f t="shared" si="85"/>
        <v>10800</v>
      </c>
      <c r="L1224" s="29">
        <f t="shared" si="85"/>
        <v>10700</v>
      </c>
      <c r="M1224" s="29">
        <f t="shared" si="85"/>
        <v>10600</v>
      </c>
      <c r="N1224" s="29">
        <f t="shared" si="85"/>
        <v>10300</v>
      </c>
      <c r="O1224" s="29">
        <f t="shared" si="85"/>
        <v>10300</v>
      </c>
      <c r="P1224" s="29">
        <f t="shared" si="85"/>
        <v>10600</v>
      </c>
      <c r="Q1224" s="29">
        <f t="shared" si="85"/>
        <v>10500</v>
      </c>
      <c r="R1224" s="29"/>
    </row>
    <row r="1225" spans="1:18" ht="12">
      <c r="A1225" s="28" t="s">
        <v>869</v>
      </c>
      <c r="B1225" s="30">
        <v>2009</v>
      </c>
      <c r="C1225" s="30" t="s">
        <v>1497</v>
      </c>
      <c r="D1225" s="28" t="s">
        <v>1497</v>
      </c>
      <c r="E1225" s="30" t="s">
        <v>2129</v>
      </c>
      <c r="F1225" s="29">
        <f t="shared" si="79"/>
        <v>3300</v>
      </c>
      <c r="G1225" s="29">
        <f t="shared" si="79"/>
        <v>3300</v>
      </c>
      <c r="H1225" s="29">
        <f t="shared" si="79"/>
        <v>3400</v>
      </c>
      <c r="I1225" s="29">
        <f t="shared" si="79"/>
        <v>3200</v>
      </c>
      <c r="J1225" s="29">
        <f aca="true" t="shared" si="86" ref="J1225:Q1225">J1545+J1577+J1609+J1689+J1801+J2089+J2121+J2169+J2201+J2281</f>
        <v>3300</v>
      </c>
      <c r="K1225" s="29">
        <f t="shared" si="86"/>
        <v>3300</v>
      </c>
      <c r="L1225" s="29">
        <f t="shared" si="86"/>
        <v>3100</v>
      </c>
      <c r="M1225" s="29">
        <f t="shared" si="86"/>
        <v>3200</v>
      </c>
      <c r="N1225" s="29">
        <f t="shared" si="86"/>
        <v>3300</v>
      </c>
      <c r="O1225" s="29">
        <f t="shared" si="86"/>
        <v>3200</v>
      </c>
      <c r="P1225" s="29">
        <f t="shared" si="86"/>
        <v>3200</v>
      </c>
      <c r="Q1225" s="29">
        <f t="shared" si="86"/>
        <v>3200</v>
      </c>
      <c r="R1225" s="29"/>
    </row>
    <row r="1226" spans="1:18" ht="12">
      <c r="A1226" s="28" t="s">
        <v>2164</v>
      </c>
      <c r="B1226" s="30">
        <v>2009</v>
      </c>
      <c r="C1226" s="30" t="s">
        <v>1497</v>
      </c>
      <c r="D1226" s="28" t="s">
        <v>1497</v>
      </c>
      <c r="E1226" s="30" t="s">
        <v>1510</v>
      </c>
      <c r="F1226" s="29">
        <f t="shared" si="79"/>
        <v>2200</v>
      </c>
      <c r="G1226" s="29">
        <f t="shared" si="79"/>
        <v>2200</v>
      </c>
      <c r="H1226" s="29">
        <f t="shared" si="79"/>
        <v>2200</v>
      </c>
      <c r="I1226" s="29">
        <f t="shared" si="79"/>
        <v>2200</v>
      </c>
      <c r="J1226" s="29">
        <f aca="true" t="shared" si="87" ref="J1226:Q1226">J1546+J1578+J1610+J1690+J1802+J2090+J2122+J2170+J2202+J2282</f>
        <v>2200</v>
      </c>
      <c r="K1226" s="29">
        <f t="shared" si="87"/>
        <v>2200</v>
      </c>
      <c r="L1226" s="29">
        <f t="shared" si="87"/>
        <v>2200</v>
      </c>
      <c r="M1226" s="29">
        <f t="shared" si="87"/>
        <v>2100</v>
      </c>
      <c r="N1226" s="29">
        <f t="shared" si="87"/>
        <v>2100</v>
      </c>
      <c r="O1226" s="29">
        <f t="shared" si="87"/>
        <v>2100</v>
      </c>
      <c r="P1226" s="29">
        <f t="shared" si="87"/>
        <v>2100</v>
      </c>
      <c r="Q1226" s="29">
        <f t="shared" si="87"/>
        <v>2100</v>
      </c>
      <c r="R1226" s="29"/>
    </row>
    <row r="1227" spans="1:18" ht="12">
      <c r="A1227" s="28" t="s">
        <v>870</v>
      </c>
      <c r="B1227" s="30">
        <v>2009</v>
      </c>
      <c r="C1227" s="30" t="s">
        <v>1497</v>
      </c>
      <c r="D1227" s="28" t="s">
        <v>1497</v>
      </c>
      <c r="E1227" s="30" t="s">
        <v>2130</v>
      </c>
      <c r="F1227" s="29">
        <f t="shared" si="79"/>
        <v>8700</v>
      </c>
      <c r="G1227" s="29">
        <f t="shared" si="79"/>
        <v>8800</v>
      </c>
      <c r="H1227" s="29">
        <f t="shared" si="79"/>
        <v>8900</v>
      </c>
      <c r="I1227" s="29">
        <f t="shared" si="79"/>
        <v>8900</v>
      </c>
      <c r="J1227" s="29">
        <f aca="true" t="shared" si="88" ref="J1227:Q1227">J1547+J1579+J1611+J1691+J1803+J2091+J2123+J2171+J2203+J2283</f>
        <v>9000</v>
      </c>
      <c r="K1227" s="29">
        <f t="shared" si="88"/>
        <v>8900</v>
      </c>
      <c r="L1227" s="29">
        <f t="shared" si="88"/>
        <v>9100</v>
      </c>
      <c r="M1227" s="29">
        <f t="shared" si="88"/>
        <v>8700</v>
      </c>
      <c r="N1227" s="29">
        <f t="shared" si="88"/>
        <v>9000</v>
      </c>
      <c r="O1227" s="29">
        <f t="shared" si="88"/>
        <v>9100</v>
      </c>
      <c r="P1227" s="29">
        <f t="shared" si="88"/>
        <v>9100</v>
      </c>
      <c r="Q1227" s="29">
        <f t="shared" si="88"/>
        <v>9100</v>
      </c>
      <c r="R1227" s="29"/>
    </row>
    <row r="1228" spans="1:18" ht="12">
      <c r="A1228" s="28" t="s">
        <v>2165</v>
      </c>
      <c r="B1228" s="30">
        <v>2009</v>
      </c>
      <c r="C1228" s="30" t="s">
        <v>1497</v>
      </c>
      <c r="D1228" s="28" t="s">
        <v>1497</v>
      </c>
      <c r="E1228" s="30" t="s">
        <v>1514</v>
      </c>
      <c r="F1228" s="29">
        <f t="shared" si="79"/>
        <v>6900</v>
      </c>
      <c r="G1228" s="29">
        <f t="shared" si="79"/>
        <v>6900</v>
      </c>
      <c r="H1228" s="29">
        <f t="shared" si="79"/>
        <v>6800</v>
      </c>
      <c r="I1228" s="29">
        <f t="shared" si="79"/>
        <v>7000</v>
      </c>
      <c r="J1228" s="29">
        <f aca="true" t="shared" si="89" ref="J1228:Q1228">J1548+J1580+J1612+J1692+J1804+J2092+J2124+J2172+J2204+J2284</f>
        <v>8100</v>
      </c>
      <c r="K1228" s="29">
        <f t="shared" si="89"/>
        <v>8900</v>
      </c>
      <c r="L1228" s="29">
        <f t="shared" si="89"/>
        <v>9500</v>
      </c>
      <c r="M1228" s="29">
        <f t="shared" si="89"/>
        <v>9400</v>
      </c>
      <c r="N1228" s="29">
        <f t="shared" si="89"/>
        <v>8600</v>
      </c>
      <c r="O1228" s="29">
        <f t="shared" si="89"/>
        <v>8100</v>
      </c>
      <c r="P1228" s="29">
        <f t="shared" si="89"/>
        <v>7500</v>
      </c>
      <c r="Q1228" s="29">
        <f t="shared" si="89"/>
        <v>7200</v>
      </c>
      <c r="R1228" s="29"/>
    </row>
    <row r="1229" spans="1:18" ht="12">
      <c r="A1229" s="28" t="s">
        <v>871</v>
      </c>
      <c r="B1229" s="30">
        <v>2009</v>
      </c>
      <c r="C1229" s="30" t="s">
        <v>1497</v>
      </c>
      <c r="D1229" s="28" t="s">
        <v>1497</v>
      </c>
      <c r="E1229" s="30" t="s">
        <v>2131</v>
      </c>
      <c r="F1229" s="29">
        <f t="shared" si="79"/>
        <v>7000</v>
      </c>
      <c r="G1229" s="29">
        <f t="shared" si="79"/>
        <v>7100</v>
      </c>
      <c r="H1229" s="29">
        <f t="shared" si="79"/>
        <v>7000</v>
      </c>
      <c r="I1229" s="29">
        <f t="shared" si="79"/>
        <v>7100</v>
      </c>
      <c r="J1229" s="29">
        <f aca="true" t="shared" si="90" ref="J1229:Q1229">J1549+J1581+J1613+J1693+J1805+J2093+J2125+J2173+J2205+J2285</f>
        <v>7200</v>
      </c>
      <c r="K1229" s="29">
        <f t="shared" si="90"/>
        <v>7400</v>
      </c>
      <c r="L1229" s="29">
        <f t="shared" si="90"/>
        <v>7300</v>
      </c>
      <c r="M1229" s="29">
        <f t="shared" si="90"/>
        <v>7400</v>
      </c>
      <c r="N1229" s="29">
        <f t="shared" si="90"/>
        <v>7300</v>
      </c>
      <c r="O1229" s="29">
        <f t="shared" si="90"/>
        <v>7400</v>
      </c>
      <c r="P1229" s="29">
        <f t="shared" si="90"/>
        <v>7100</v>
      </c>
      <c r="Q1229" s="29">
        <f t="shared" si="90"/>
        <v>6800</v>
      </c>
      <c r="R1229" s="29"/>
    </row>
    <row r="1230" spans="1:18" ht="12">
      <c r="A1230" s="28" t="s">
        <v>2166</v>
      </c>
      <c r="B1230" s="30">
        <v>2009</v>
      </c>
      <c r="C1230" s="30" t="s">
        <v>1497</v>
      </c>
      <c r="D1230" s="28" t="s">
        <v>1497</v>
      </c>
      <c r="E1230" s="30" t="s">
        <v>1516</v>
      </c>
      <c r="F1230" s="29">
        <f t="shared" si="79"/>
        <v>14500</v>
      </c>
      <c r="G1230" s="29">
        <f t="shared" si="79"/>
        <v>14900</v>
      </c>
      <c r="H1230" s="29">
        <f t="shared" si="79"/>
        <v>14800</v>
      </c>
      <c r="I1230" s="29">
        <f t="shared" si="79"/>
        <v>15300</v>
      </c>
      <c r="J1230" s="29">
        <f aca="true" t="shared" si="91" ref="J1230:Q1230">J1550+J1582+J1614+J1694+J1806+J2094+J2126+J2174+J2206+J2286</f>
        <v>15400</v>
      </c>
      <c r="K1230" s="29">
        <f t="shared" si="91"/>
        <v>15000</v>
      </c>
      <c r="L1230" s="29">
        <f t="shared" si="91"/>
        <v>13900</v>
      </c>
      <c r="M1230" s="29">
        <f t="shared" si="91"/>
        <v>13300</v>
      </c>
      <c r="N1230" s="29">
        <f t="shared" si="91"/>
        <v>15000</v>
      </c>
      <c r="O1230" s="29">
        <f t="shared" si="91"/>
        <v>15500</v>
      </c>
      <c r="P1230" s="29">
        <f t="shared" si="91"/>
        <v>15700</v>
      </c>
      <c r="Q1230" s="29">
        <f t="shared" si="91"/>
        <v>15600</v>
      </c>
      <c r="R1230" s="29"/>
    </row>
    <row r="1231" spans="1:18" ht="12">
      <c r="A1231" s="28" t="s">
        <v>872</v>
      </c>
      <c r="B1231" s="30">
        <v>2009</v>
      </c>
      <c r="C1231" s="30" t="s">
        <v>1497</v>
      </c>
      <c r="D1231" s="28" t="s">
        <v>1497</v>
      </c>
      <c r="E1231" s="30" t="s">
        <v>2132</v>
      </c>
      <c r="F1231" s="29">
        <f t="shared" si="79"/>
        <v>900</v>
      </c>
      <c r="G1231" s="29">
        <f t="shared" si="79"/>
        <v>900</v>
      </c>
      <c r="H1231" s="29">
        <f t="shared" si="79"/>
        <v>800</v>
      </c>
      <c r="I1231" s="29">
        <f t="shared" si="79"/>
        <v>900</v>
      </c>
      <c r="J1231" s="29">
        <f aca="true" t="shared" si="92" ref="J1231:Q1231">J1551+J1583+J1615+J1695+J1807+J2095+J2127+J2175+J2207+J2287</f>
        <v>1000</v>
      </c>
      <c r="K1231" s="29">
        <f t="shared" si="92"/>
        <v>900</v>
      </c>
      <c r="L1231" s="29">
        <f t="shared" si="92"/>
        <v>900</v>
      </c>
      <c r="M1231" s="29">
        <f t="shared" si="92"/>
        <v>900</v>
      </c>
      <c r="N1231" s="29">
        <f t="shared" si="92"/>
        <v>900</v>
      </c>
      <c r="O1231" s="29">
        <f t="shared" si="92"/>
        <v>900</v>
      </c>
      <c r="P1231" s="29">
        <f t="shared" si="92"/>
        <v>900</v>
      </c>
      <c r="Q1231" s="29">
        <f t="shared" si="92"/>
        <v>900</v>
      </c>
      <c r="R1231" s="29"/>
    </row>
    <row r="1232" spans="1:18" ht="12">
      <c r="A1232" s="28" t="s">
        <v>873</v>
      </c>
      <c r="B1232" s="30">
        <v>2009</v>
      </c>
      <c r="C1232" s="30" t="s">
        <v>1497</v>
      </c>
      <c r="D1232" s="28" t="s">
        <v>1497</v>
      </c>
      <c r="E1232" s="10" t="s">
        <v>2133</v>
      </c>
      <c r="F1232" s="29">
        <f t="shared" si="79"/>
        <v>1600</v>
      </c>
      <c r="G1232" s="29">
        <f t="shared" si="79"/>
        <v>1700</v>
      </c>
      <c r="H1232" s="29">
        <f t="shared" si="79"/>
        <v>1700</v>
      </c>
      <c r="I1232" s="29">
        <f t="shared" si="79"/>
        <v>1900</v>
      </c>
      <c r="J1232" s="29">
        <f aca="true" t="shared" si="93" ref="J1232:Q1232">J1552+J1584+J1616+J1696+J1808+J2096+J2128+J2176+J2208+J2288</f>
        <v>1900</v>
      </c>
      <c r="K1232" s="29">
        <f t="shared" si="93"/>
        <v>1500</v>
      </c>
      <c r="L1232" s="29">
        <f t="shared" si="93"/>
        <v>1400</v>
      </c>
      <c r="M1232" s="29">
        <f t="shared" si="93"/>
        <v>1400</v>
      </c>
      <c r="N1232" s="29">
        <f t="shared" si="93"/>
        <v>1600</v>
      </c>
      <c r="O1232" s="29">
        <f t="shared" si="93"/>
        <v>1600</v>
      </c>
      <c r="P1232" s="29">
        <f t="shared" si="93"/>
        <v>1600</v>
      </c>
      <c r="Q1232" s="29">
        <f t="shared" si="93"/>
        <v>1600</v>
      </c>
      <c r="R1232" s="29"/>
    </row>
    <row r="1233" spans="1:18" ht="12">
      <c r="A1233" s="28" t="s">
        <v>874</v>
      </c>
      <c r="B1233" s="30">
        <v>2009</v>
      </c>
      <c r="C1233" s="30" t="s">
        <v>1497</v>
      </c>
      <c r="D1233" s="28" t="s">
        <v>1497</v>
      </c>
      <c r="E1233" s="30" t="s">
        <v>2134</v>
      </c>
      <c r="F1233" s="29">
        <f t="shared" si="79"/>
        <v>12000</v>
      </c>
      <c r="G1233" s="29">
        <f t="shared" si="79"/>
        <v>12300</v>
      </c>
      <c r="H1233" s="29">
        <f t="shared" si="79"/>
        <v>12300</v>
      </c>
      <c r="I1233" s="29">
        <f t="shared" si="79"/>
        <v>12500</v>
      </c>
      <c r="J1233" s="29">
        <f>J1553+J1585+J1617+J1697+J1809+J2097+J2129+J2177+J2209+J2289</f>
        <v>12500</v>
      </c>
      <c r="K1233" s="29">
        <f aca="true" t="shared" si="94" ref="K1233:Q1233">K1553+K1585+K1617+K1697+K1809+K2097+K2129+K2177+K2209+K2289</f>
        <v>12600</v>
      </c>
      <c r="L1233" s="29">
        <f t="shared" si="94"/>
        <v>11600</v>
      </c>
      <c r="M1233" s="29">
        <f t="shared" si="94"/>
        <v>11000</v>
      </c>
      <c r="N1233" s="29">
        <f t="shared" si="94"/>
        <v>12500</v>
      </c>
      <c r="O1233" s="29">
        <f t="shared" si="94"/>
        <v>13000</v>
      </c>
      <c r="P1233" s="29">
        <f t="shared" si="94"/>
        <v>13200</v>
      </c>
      <c r="Q1233" s="29">
        <f t="shared" si="94"/>
        <v>13100</v>
      </c>
      <c r="R1233" s="29"/>
    </row>
    <row r="1234" spans="1:18" ht="12">
      <c r="A1234" s="28" t="s">
        <v>2167</v>
      </c>
      <c r="B1234" s="30">
        <v>2009</v>
      </c>
      <c r="C1234" s="30" t="s">
        <v>1550</v>
      </c>
      <c r="D1234" s="28" t="s">
        <v>1550</v>
      </c>
      <c r="E1234" s="10" t="s">
        <v>1491</v>
      </c>
      <c r="F1234" s="29">
        <f>F1474+F1858+F2258</f>
        <v>172100</v>
      </c>
      <c r="G1234" s="29">
        <f>G1474+G1858+G2258</f>
        <v>171100</v>
      </c>
      <c r="H1234" s="29">
        <f>H1474+H1858+H2258</f>
        <v>170800</v>
      </c>
      <c r="I1234" s="29">
        <f>I1474+I1858+I2258</f>
        <v>171800</v>
      </c>
      <c r="J1234" s="29">
        <f>J1474+J1858+J2258</f>
        <v>174300</v>
      </c>
      <c r="K1234" s="29">
        <f aca="true" t="shared" si="95" ref="K1234:Q1234">K1474+K1858+K2258</f>
        <v>174700</v>
      </c>
      <c r="L1234" s="29">
        <f t="shared" si="95"/>
        <v>171900</v>
      </c>
      <c r="M1234" s="29">
        <f t="shared" si="95"/>
        <v>170700</v>
      </c>
      <c r="N1234" s="29">
        <f t="shared" si="95"/>
        <v>171400</v>
      </c>
      <c r="O1234" s="29">
        <f t="shared" si="95"/>
        <v>171600</v>
      </c>
      <c r="P1234" s="29">
        <f t="shared" si="95"/>
        <v>170500</v>
      </c>
      <c r="Q1234" s="29">
        <f t="shared" si="95"/>
        <v>169000</v>
      </c>
      <c r="R1234" s="29"/>
    </row>
    <row r="1235" spans="1:18" ht="12">
      <c r="A1235" s="28" t="s">
        <v>2168</v>
      </c>
      <c r="B1235" s="30">
        <v>2009</v>
      </c>
      <c r="C1235" s="30" t="s">
        <v>1550</v>
      </c>
      <c r="D1235" s="28" t="s">
        <v>1550</v>
      </c>
      <c r="E1235" s="30" t="s">
        <v>1495</v>
      </c>
      <c r="F1235" s="29">
        <f aca="true" t="shared" si="96" ref="F1235:I1249">F1475+F1859+F2259</f>
        <v>145200</v>
      </c>
      <c r="G1235" s="29">
        <f t="shared" si="96"/>
        <v>143200</v>
      </c>
      <c r="H1235" s="29">
        <f t="shared" si="96"/>
        <v>142500</v>
      </c>
      <c r="I1235" s="29">
        <f t="shared" si="96"/>
        <v>143200</v>
      </c>
      <c r="J1235" s="29">
        <f aca="true" t="shared" si="97" ref="J1235:Q1235">J1475+J1859+J2259</f>
        <v>145600</v>
      </c>
      <c r="K1235" s="29">
        <f t="shared" si="97"/>
        <v>147200</v>
      </c>
      <c r="L1235" s="29">
        <f t="shared" si="97"/>
        <v>146700</v>
      </c>
      <c r="M1235" s="29">
        <f t="shared" si="97"/>
        <v>146100</v>
      </c>
      <c r="N1235" s="29">
        <f t="shared" si="97"/>
        <v>144200</v>
      </c>
      <c r="O1235" s="29">
        <f t="shared" si="97"/>
        <v>143200</v>
      </c>
      <c r="P1235" s="29">
        <f t="shared" si="97"/>
        <v>142000</v>
      </c>
      <c r="Q1235" s="29">
        <f t="shared" si="97"/>
        <v>140900</v>
      </c>
      <c r="R1235" s="29"/>
    </row>
    <row r="1236" spans="1:18" ht="12">
      <c r="A1236" s="28" t="s">
        <v>2169</v>
      </c>
      <c r="B1236" s="30">
        <v>2009</v>
      </c>
      <c r="C1236" s="30" t="s">
        <v>1550</v>
      </c>
      <c r="D1236" s="28" t="s">
        <v>1550</v>
      </c>
      <c r="E1236" s="30" t="s">
        <v>1498</v>
      </c>
      <c r="F1236" s="29">
        <f t="shared" si="96"/>
        <v>38800</v>
      </c>
      <c r="G1236" s="29">
        <f t="shared" si="96"/>
        <v>37400</v>
      </c>
      <c r="H1236" s="29">
        <f t="shared" si="96"/>
        <v>37400</v>
      </c>
      <c r="I1236" s="29">
        <f t="shared" si="96"/>
        <v>36800</v>
      </c>
      <c r="J1236" s="29">
        <f aca="true" t="shared" si="98" ref="J1236:Q1236">J1476+J1860+J2260</f>
        <v>36600</v>
      </c>
      <c r="K1236" s="29">
        <f t="shared" si="98"/>
        <v>36800</v>
      </c>
      <c r="L1236" s="29">
        <f t="shared" si="98"/>
        <v>36800</v>
      </c>
      <c r="M1236" s="29">
        <f t="shared" si="98"/>
        <v>36800</v>
      </c>
      <c r="N1236" s="29">
        <f t="shared" si="98"/>
        <v>36500</v>
      </c>
      <c r="O1236" s="29">
        <f t="shared" si="98"/>
        <v>36300</v>
      </c>
      <c r="P1236" s="29">
        <f t="shared" si="98"/>
        <v>36100</v>
      </c>
      <c r="Q1236" s="29">
        <f t="shared" si="98"/>
        <v>35200</v>
      </c>
      <c r="R1236" s="29"/>
    </row>
    <row r="1237" spans="1:18" ht="12">
      <c r="A1237" s="28" t="s">
        <v>875</v>
      </c>
      <c r="B1237" s="30">
        <v>2009</v>
      </c>
      <c r="C1237" s="30" t="s">
        <v>1550</v>
      </c>
      <c r="D1237" s="28" t="s">
        <v>1550</v>
      </c>
      <c r="E1237" s="30" t="s">
        <v>2127</v>
      </c>
      <c r="F1237" s="29">
        <f t="shared" si="96"/>
        <v>133300</v>
      </c>
      <c r="G1237" s="29">
        <f t="shared" si="96"/>
        <v>133700</v>
      </c>
      <c r="H1237" s="29">
        <f t="shared" si="96"/>
        <v>133400</v>
      </c>
      <c r="I1237" s="29">
        <f t="shared" si="96"/>
        <v>135000</v>
      </c>
      <c r="J1237" s="29">
        <f aca="true" t="shared" si="99" ref="J1237:Q1237">J1477+J1861+J2261</f>
        <v>137700</v>
      </c>
      <c r="K1237" s="29">
        <f t="shared" si="99"/>
        <v>137900</v>
      </c>
      <c r="L1237" s="29">
        <f t="shared" si="99"/>
        <v>135100</v>
      </c>
      <c r="M1237" s="29">
        <f t="shared" si="99"/>
        <v>133900</v>
      </c>
      <c r="N1237" s="29">
        <f t="shared" si="99"/>
        <v>134900</v>
      </c>
      <c r="O1237" s="29">
        <f t="shared" si="99"/>
        <v>135300</v>
      </c>
      <c r="P1237" s="29">
        <f t="shared" si="99"/>
        <v>134400</v>
      </c>
      <c r="Q1237" s="29">
        <f t="shared" si="99"/>
        <v>133800</v>
      </c>
      <c r="R1237" s="29"/>
    </row>
    <row r="1238" spans="1:18" ht="12">
      <c r="A1238" s="28" t="s">
        <v>876</v>
      </c>
      <c r="B1238" s="30">
        <v>2009</v>
      </c>
      <c r="C1238" s="30" t="s">
        <v>1550</v>
      </c>
      <c r="D1238" s="28" t="s">
        <v>1550</v>
      </c>
      <c r="E1238" s="30" t="s">
        <v>2128</v>
      </c>
      <c r="F1238" s="29">
        <f t="shared" si="96"/>
        <v>5100</v>
      </c>
      <c r="G1238" s="29">
        <f t="shared" si="96"/>
        <v>4800</v>
      </c>
      <c r="H1238" s="29">
        <f t="shared" si="96"/>
        <v>4900</v>
      </c>
      <c r="I1238" s="29">
        <f t="shared" si="96"/>
        <v>5400</v>
      </c>
      <c r="J1238" s="29">
        <f aca="true" t="shared" si="100" ref="J1238:Q1238">J1478+J1862+J2262</f>
        <v>5700</v>
      </c>
      <c r="K1238" s="29">
        <f t="shared" si="100"/>
        <v>5900</v>
      </c>
      <c r="L1238" s="29">
        <f t="shared" si="100"/>
        <v>5900</v>
      </c>
      <c r="M1238" s="29">
        <f t="shared" si="100"/>
        <v>5800</v>
      </c>
      <c r="N1238" s="29">
        <f t="shared" si="100"/>
        <v>5700</v>
      </c>
      <c r="O1238" s="29">
        <f t="shared" si="100"/>
        <v>5800</v>
      </c>
      <c r="P1238" s="29">
        <f t="shared" si="100"/>
        <v>5700</v>
      </c>
      <c r="Q1238" s="29">
        <f t="shared" si="100"/>
        <v>5000</v>
      </c>
      <c r="R1238" s="29"/>
    </row>
    <row r="1239" spans="1:18" ht="12">
      <c r="A1239" s="28" t="s">
        <v>1429</v>
      </c>
      <c r="B1239" s="28">
        <v>2009</v>
      </c>
      <c r="C1239" s="35" t="s">
        <v>1550</v>
      </c>
      <c r="D1239" s="28" t="s">
        <v>1550</v>
      </c>
      <c r="E1239" s="30" t="s">
        <v>1502</v>
      </c>
      <c r="F1239" s="29">
        <f t="shared" si="96"/>
        <v>33700</v>
      </c>
      <c r="G1239" s="29">
        <f t="shared" si="96"/>
        <v>32600</v>
      </c>
      <c r="H1239" s="29">
        <f t="shared" si="96"/>
        <v>32500</v>
      </c>
      <c r="I1239" s="29">
        <f t="shared" si="96"/>
        <v>31400</v>
      </c>
      <c r="J1239" s="29">
        <f aca="true" t="shared" si="101" ref="J1239:Q1239">J1479+J1863+J2263</f>
        <v>30900</v>
      </c>
      <c r="K1239" s="29">
        <f t="shared" si="101"/>
        <v>30900</v>
      </c>
      <c r="L1239" s="29">
        <f t="shared" si="101"/>
        <v>30900</v>
      </c>
      <c r="M1239" s="29">
        <f t="shared" si="101"/>
        <v>31000</v>
      </c>
      <c r="N1239" s="29">
        <f t="shared" si="101"/>
        <v>30800</v>
      </c>
      <c r="O1239" s="29">
        <f t="shared" si="101"/>
        <v>30500</v>
      </c>
      <c r="P1239" s="29">
        <f t="shared" si="101"/>
        <v>30400</v>
      </c>
      <c r="Q1239" s="29">
        <f t="shared" si="101"/>
        <v>30200</v>
      </c>
      <c r="R1239" s="29"/>
    </row>
    <row r="1240" spans="1:18" ht="12">
      <c r="A1240" s="28" t="s">
        <v>1430</v>
      </c>
      <c r="B1240" s="30">
        <v>2009</v>
      </c>
      <c r="C1240" s="30" t="s">
        <v>1550</v>
      </c>
      <c r="D1240" s="28" t="s">
        <v>1550</v>
      </c>
      <c r="E1240" s="30" t="s">
        <v>1505</v>
      </c>
      <c r="F1240" s="29">
        <f t="shared" si="96"/>
        <v>26500</v>
      </c>
      <c r="G1240" s="29">
        <f t="shared" si="96"/>
        <v>26000</v>
      </c>
      <c r="H1240" s="29">
        <f t="shared" si="96"/>
        <v>25900</v>
      </c>
      <c r="I1240" s="29">
        <f t="shared" si="96"/>
        <v>26200</v>
      </c>
      <c r="J1240" s="29">
        <f aca="true" t="shared" si="102" ref="J1240:Q1240">J1480+J1864+J2264</f>
        <v>26500</v>
      </c>
      <c r="K1240" s="29">
        <f t="shared" si="102"/>
        <v>26900</v>
      </c>
      <c r="L1240" s="29">
        <f t="shared" si="102"/>
        <v>26700</v>
      </c>
      <c r="M1240" s="29">
        <f t="shared" si="102"/>
        <v>26800</v>
      </c>
      <c r="N1240" s="29">
        <f t="shared" si="102"/>
        <v>26500</v>
      </c>
      <c r="O1240" s="29">
        <f t="shared" si="102"/>
        <v>26700</v>
      </c>
      <c r="P1240" s="29">
        <f t="shared" si="102"/>
        <v>26900</v>
      </c>
      <c r="Q1240" s="29">
        <f t="shared" si="102"/>
        <v>27000</v>
      </c>
      <c r="R1240" s="29"/>
    </row>
    <row r="1241" spans="1:18" ht="12">
      <c r="A1241" s="28" t="s">
        <v>877</v>
      </c>
      <c r="B1241" s="30">
        <v>2009</v>
      </c>
      <c r="C1241" s="30" t="s">
        <v>1550</v>
      </c>
      <c r="D1241" s="28" t="s">
        <v>1550</v>
      </c>
      <c r="E1241" s="30" t="s">
        <v>2129</v>
      </c>
      <c r="F1241" s="29">
        <f t="shared" si="96"/>
        <v>5100</v>
      </c>
      <c r="G1241" s="29">
        <f t="shared" si="96"/>
        <v>5200</v>
      </c>
      <c r="H1241" s="29">
        <f t="shared" si="96"/>
        <v>5200</v>
      </c>
      <c r="I1241" s="29">
        <f t="shared" si="96"/>
        <v>5300</v>
      </c>
      <c r="J1241" s="29">
        <f aca="true" t="shared" si="103" ref="J1241:Q1241">J1481+J1865+J2265</f>
        <v>5400</v>
      </c>
      <c r="K1241" s="29">
        <f t="shared" si="103"/>
        <v>5500</v>
      </c>
      <c r="L1241" s="29">
        <f t="shared" si="103"/>
        <v>5100</v>
      </c>
      <c r="M1241" s="29">
        <f t="shared" si="103"/>
        <v>5300</v>
      </c>
      <c r="N1241" s="29">
        <f t="shared" si="103"/>
        <v>5300</v>
      </c>
      <c r="O1241" s="29">
        <f t="shared" si="103"/>
        <v>5200</v>
      </c>
      <c r="P1241" s="29">
        <f t="shared" si="103"/>
        <v>5100</v>
      </c>
      <c r="Q1241" s="29">
        <f t="shared" si="103"/>
        <v>5100</v>
      </c>
      <c r="R1241" s="29"/>
    </row>
    <row r="1242" spans="1:18" ht="12">
      <c r="A1242" s="28" t="s">
        <v>1431</v>
      </c>
      <c r="B1242" s="30">
        <v>2009</v>
      </c>
      <c r="C1242" s="30" t="s">
        <v>1550</v>
      </c>
      <c r="D1242" s="28" t="s">
        <v>1550</v>
      </c>
      <c r="E1242" s="30" t="s">
        <v>1510</v>
      </c>
      <c r="F1242" s="29">
        <f t="shared" si="96"/>
        <v>5800</v>
      </c>
      <c r="G1242" s="29">
        <f t="shared" si="96"/>
        <v>5800</v>
      </c>
      <c r="H1242" s="29">
        <f t="shared" si="96"/>
        <v>5700</v>
      </c>
      <c r="I1242" s="29">
        <f t="shared" si="96"/>
        <v>5700</v>
      </c>
      <c r="J1242" s="29">
        <f aca="true" t="shared" si="104" ref="J1242:Q1242">J1482+J1866+J2266</f>
        <v>5800</v>
      </c>
      <c r="K1242" s="29">
        <f t="shared" si="104"/>
        <v>5800</v>
      </c>
      <c r="L1242" s="29">
        <f t="shared" si="104"/>
        <v>5800</v>
      </c>
      <c r="M1242" s="29">
        <f t="shared" si="104"/>
        <v>5800</v>
      </c>
      <c r="N1242" s="29">
        <f t="shared" si="104"/>
        <v>5600</v>
      </c>
      <c r="O1242" s="29">
        <f t="shared" si="104"/>
        <v>5500</v>
      </c>
      <c r="P1242" s="29">
        <f t="shared" si="104"/>
        <v>5500</v>
      </c>
      <c r="Q1242" s="29">
        <f t="shared" si="104"/>
        <v>5500</v>
      </c>
      <c r="R1242" s="29"/>
    </row>
    <row r="1243" spans="1:18" ht="12">
      <c r="A1243" s="28" t="s">
        <v>878</v>
      </c>
      <c r="B1243" s="30">
        <v>2009</v>
      </c>
      <c r="C1243" s="30" t="s">
        <v>1550</v>
      </c>
      <c r="D1243" s="28" t="s">
        <v>1550</v>
      </c>
      <c r="E1243" s="30" t="s">
        <v>2130</v>
      </c>
      <c r="F1243" s="29">
        <f t="shared" si="96"/>
        <v>25900</v>
      </c>
      <c r="G1243" s="29">
        <f t="shared" si="96"/>
        <v>25900</v>
      </c>
      <c r="H1243" s="29">
        <f t="shared" si="96"/>
        <v>26200</v>
      </c>
      <c r="I1243" s="29">
        <f t="shared" si="96"/>
        <v>25800</v>
      </c>
      <c r="J1243" s="29">
        <f aca="true" t="shared" si="105" ref="J1243:Q1243">J1483+J1867+J2267</f>
        <v>26100</v>
      </c>
      <c r="K1243" s="29">
        <f t="shared" si="105"/>
        <v>25700</v>
      </c>
      <c r="L1243" s="29">
        <f t="shared" si="105"/>
        <v>25600</v>
      </c>
      <c r="M1243" s="29">
        <f t="shared" si="105"/>
        <v>25400</v>
      </c>
      <c r="N1243" s="29">
        <f t="shared" si="105"/>
        <v>25700</v>
      </c>
      <c r="O1243" s="29">
        <f t="shared" si="105"/>
        <v>25700</v>
      </c>
      <c r="P1243" s="29">
        <f t="shared" si="105"/>
        <v>25700</v>
      </c>
      <c r="Q1243" s="29">
        <f t="shared" si="105"/>
        <v>25800</v>
      </c>
      <c r="R1243" s="29"/>
    </row>
    <row r="1244" spans="1:18" ht="12">
      <c r="A1244" s="28" t="s">
        <v>1432</v>
      </c>
      <c r="B1244" s="30">
        <v>2009</v>
      </c>
      <c r="C1244" s="30" t="s">
        <v>1550</v>
      </c>
      <c r="D1244" s="28" t="s">
        <v>1550</v>
      </c>
      <c r="E1244" s="30" t="s">
        <v>1514</v>
      </c>
      <c r="F1244" s="29">
        <f t="shared" si="96"/>
        <v>18100</v>
      </c>
      <c r="G1244" s="29">
        <f t="shared" si="96"/>
        <v>18200</v>
      </c>
      <c r="H1244" s="29">
        <f t="shared" si="96"/>
        <v>17800</v>
      </c>
      <c r="I1244" s="29">
        <f t="shared" si="96"/>
        <v>18800</v>
      </c>
      <c r="J1244" s="29">
        <f aca="true" t="shared" si="106" ref="J1244:Q1244">J1484+J1868+J2268</f>
        <v>20400</v>
      </c>
      <c r="K1244" s="29">
        <f t="shared" si="106"/>
        <v>21500</v>
      </c>
      <c r="L1244" s="29">
        <f t="shared" si="106"/>
        <v>21800</v>
      </c>
      <c r="M1244" s="29">
        <f t="shared" si="106"/>
        <v>21000</v>
      </c>
      <c r="N1244" s="29">
        <f t="shared" si="106"/>
        <v>19900</v>
      </c>
      <c r="O1244" s="29">
        <f t="shared" si="106"/>
        <v>19300</v>
      </c>
      <c r="P1244" s="29">
        <f t="shared" si="106"/>
        <v>18200</v>
      </c>
      <c r="Q1244" s="29">
        <f t="shared" si="106"/>
        <v>18300</v>
      </c>
      <c r="R1244" s="29"/>
    </row>
    <row r="1245" spans="1:18" ht="12">
      <c r="A1245" s="28" t="s">
        <v>879</v>
      </c>
      <c r="B1245" s="30">
        <v>2009</v>
      </c>
      <c r="C1245" s="30" t="s">
        <v>1550</v>
      </c>
      <c r="D1245" s="28" t="s">
        <v>1550</v>
      </c>
      <c r="E1245" s="30" t="s">
        <v>2131</v>
      </c>
      <c r="F1245" s="29">
        <f t="shared" si="96"/>
        <v>25000</v>
      </c>
      <c r="G1245" s="29">
        <f t="shared" si="96"/>
        <v>24700</v>
      </c>
      <c r="H1245" s="29">
        <f t="shared" si="96"/>
        <v>24300</v>
      </c>
      <c r="I1245" s="29">
        <f t="shared" si="96"/>
        <v>24600</v>
      </c>
      <c r="J1245" s="29">
        <f aca="true" t="shared" si="107" ref="J1245:Q1245">J1485+J1869+J2269</f>
        <v>24800</v>
      </c>
      <c r="K1245" s="29">
        <f t="shared" si="107"/>
        <v>25000</v>
      </c>
      <c r="L1245" s="29">
        <f t="shared" si="107"/>
        <v>24900</v>
      </c>
      <c r="M1245" s="29">
        <f t="shared" si="107"/>
        <v>25000</v>
      </c>
      <c r="N1245" s="29">
        <f t="shared" si="107"/>
        <v>24700</v>
      </c>
      <c r="O1245" s="29">
        <f t="shared" si="107"/>
        <v>24500</v>
      </c>
      <c r="P1245" s="29">
        <f t="shared" si="107"/>
        <v>24500</v>
      </c>
      <c r="Q1245" s="29">
        <f t="shared" si="107"/>
        <v>24000</v>
      </c>
      <c r="R1245" s="29"/>
    </row>
    <row r="1246" spans="1:18" ht="12">
      <c r="A1246" s="28" t="s">
        <v>1433</v>
      </c>
      <c r="B1246" s="30">
        <v>2009</v>
      </c>
      <c r="C1246" s="30" t="s">
        <v>1550</v>
      </c>
      <c r="D1246" s="28" t="s">
        <v>1550</v>
      </c>
      <c r="E1246" s="30" t="s">
        <v>1516</v>
      </c>
      <c r="F1246" s="29">
        <f t="shared" si="96"/>
        <v>26900</v>
      </c>
      <c r="G1246" s="29">
        <f t="shared" si="96"/>
        <v>27900</v>
      </c>
      <c r="H1246" s="29">
        <f t="shared" si="96"/>
        <v>28300</v>
      </c>
      <c r="I1246" s="29">
        <f t="shared" si="96"/>
        <v>28600</v>
      </c>
      <c r="J1246" s="29">
        <f aca="true" t="shared" si="108" ref="J1246:Q1246">J1486+J1870+J2270</f>
        <v>28700</v>
      </c>
      <c r="K1246" s="29">
        <f t="shared" si="108"/>
        <v>27500</v>
      </c>
      <c r="L1246" s="29">
        <f t="shared" si="108"/>
        <v>25200</v>
      </c>
      <c r="M1246" s="29">
        <f t="shared" si="108"/>
        <v>24600</v>
      </c>
      <c r="N1246" s="29">
        <f t="shared" si="108"/>
        <v>27200</v>
      </c>
      <c r="O1246" s="29">
        <f t="shared" si="108"/>
        <v>28400</v>
      </c>
      <c r="P1246" s="29">
        <f t="shared" si="108"/>
        <v>28500</v>
      </c>
      <c r="Q1246" s="29">
        <f t="shared" si="108"/>
        <v>28100</v>
      </c>
      <c r="R1246" s="29"/>
    </row>
    <row r="1247" spans="1:18" ht="12">
      <c r="A1247" s="28" t="s">
        <v>880</v>
      </c>
      <c r="B1247" s="30">
        <v>2009</v>
      </c>
      <c r="C1247" s="30" t="s">
        <v>1550</v>
      </c>
      <c r="D1247" s="28" t="s">
        <v>1550</v>
      </c>
      <c r="E1247" s="30" t="s">
        <v>2132</v>
      </c>
      <c r="F1247" s="29">
        <f t="shared" si="96"/>
        <v>900</v>
      </c>
      <c r="G1247" s="29">
        <f t="shared" si="96"/>
        <v>900</v>
      </c>
      <c r="H1247" s="29">
        <f t="shared" si="96"/>
        <v>900</v>
      </c>
      <c r="I1247" s="29">
        <f t="shared" si="96"/>
        <v>900</v>
      </c>
      <c r="J1247" s="29">
        <f aca="true" t="shared" si="109" ref="J1247:Q1247">J1487+J1871+J2271</f>
        <v>900</v>
      </c>
      <c r="K1247" s="29">
        <f t="shared" si="109"/>
        <v>900</v>
      </c>
      <c r="L1247" s="29">
        <f t="shared" si="109"/>
        <v>900</v>
      </c>
      <c r="M1247" s="29">
        <f t="shared" si="109"/>
        <v>900</v>
      </c>
      <c r="N1247" s="29">
        <f t="shared" si="109"/>
        <v>900</v>
      </c>
      <c r="O1247" s="29">
        <f t="shared" si="109"/>
        <v>900</v>
      </c>
      <c r="P1247" s="29">
        <f t="shared" si="109"/>
        <v>800</v>
      </c>
      <c r="Q1247" s="29">
        <f t="shared" si="109"/>
        <v>800</v>
      </c>
      <c r="R1247" s="29"/>
    </row>
    <row r="1248" spans="1:18" ht="12">
      <c r="A1248" s="28" t="s">
        <v>881</v>
      </c>
      <c r="B1248" s="30">
        <v>2009</v>
      </c>
      <c r="C1248" s="30" t="s">
        <v>1550</v>
      </c>
      <c r="D1248" s="28" t="s">
        <v>1550</v>
      </c>
      <c r="E1248" s="10" t="s">
        <v>2133</v>
      </c>
      <c r="F1248" s="29">
        <f t="shared" si="96"/>
        <v>6100</v>
      </c>
      <c r="G1248" s="29">
        <f t="shared" si="96"/>
        <v>6600</v>
      </c>
      <c r="H1248" s="29">
        <f t="shared" si="96"/>
        <v>6600</v>
      </c>
      <c r="I1248" s="29">
        <f t="shared" si="96"/>
        <v>6600</v>
      </c>
      <c r="J1248" s="29">
        <f aca="true" t="shared" si="110" ref="J1248:Q1248">J1488+J1872+J2272</f>
        <v>6700</v>
      </c>
      <c r="K1248" s="29">
        <f t="shared" si="110"/>
        <v>5400</v>
      </c>
      <c r="L1248" s="29">
        <f t="shared" si="110"/>
        <v>4800</v>
      </c>
      <c r="M1248" s="29">
        <f t="shared" si="110"/>
        <v>4900</v>
      </c>
      <c r="N1248" s="29">
        <f t="shared" si="110"/>
        <v>6100</v>
      </c>
      <c r="O1248" s="29">
        <f t="shared" si="110"/>
        <v>6300</v>
      </c>
      <c r="P1248" s="29">
        <f t="shared" si="110"/>
        <v>6300</v>
      </c>
      <c r="Q1248" s="29">
        <f t="shared" si="110"/>
        <v>6200</v>
      </c>
      <c r="R1248" s="29"/>
    </row>
    <row r="1249" spans="1:18" ht="12">
      <c r="A1249" s="28" t="s">
        <v>882</v>
      </c>
      <c r="B1249" s="30">
        <v>2009</v>
      </c>
      <c r="C1249" s="30" t="s">
        <v>1550</v>
      </c>
      <c r="D1249" s="28" t="s">
        <v>1550</v>
      </c>
      <c r="E1249" s="30" t="s">
        <v>2134</v>
      </c>
      <c r="F1249" s="29">
        <f t="shared" si="96"/>
        <v>19900</v>
      </c>
      <c r="G1249" s="29">
        <f t="shared" si="96"/>
        <v>20400</v>
      </c>
      <c r="H1249" s="29">
        <f t="shared" si="96"/>
        <v>20800</v>
      </c>
      <c r="I1249" s="29">
        <f t="shared" si="96"/>
        <v>21100</v>
      </c>
      <c r="J1249" s="29">
        <f aca="true" t="shared" si="111" ref="J1249:Q1249">J1489+J1873+J2273</f>
        <v>21100</v>
      </c>
      <c r="K1249" s="29">
        <f t="shared" si="111"/>
        <v>21200</v>
      </c>
      <c r="L1249" s="29">
        <f t="shared" si="111"/>
        <v>19500</v>
      </c>
      <c r="M1249" s="29">
        <f t="shared" si="111"/>
        <v>18800</v>
      </c>
      <c r="N1249" s="29">
        <f t="shared" si="111"/>
        <v>20200</v>
      </c>
      <c r="O1249" s="29">
        <f t="shared" si="111"/>
        <v>21200</v>
      </c>
      <c r="P1249" s="29">
        <f t="shared" si="111"/>
        <v>21400</v>
      </c>
      <c r="Q1249" s="29">
        <f t="shared" si="111"/>
        <v>21100</v>
      </c>
      <c r="R1249" s="29"/>
    </row>
    <row r="1250" spans="1:18" ht="12">
      <c r="A1250" s="28" t="s">
        <v>1434</v>
      </c>
      <c r="B1250" s="30">
        <v>2009</v>
      </c>
      <c r="C1250" s="30" t="s">
        <v>2027</v>
      </c>
      <c r="D1250" s="28" t="s">
        <v>2027</v>
      </c>
      <c r="E1250" s="10" t="s">
        <v>1491</v>
      </c>
      <c r="F1250" s="29">
        <f>F1426+F1650+F1826+F1954+F2146</f>
        <v>448800</v>
      </c>
      <c r="G1250" s="29">
        <f>G1426+G1650+G1826+G1954+G2146</f>
        <v>447700</v>
      </c>
      <c r="H1250" s="29">
        <f>H1426+H1650+H1826+H1954+H2146</f>
        <v>446200</v>
      </c>
      <c r="I1250" s="29">
        <f>I1426+I1650+I1826+I1954+I2146</f>
        <v>449500</v>
      </c>
      <c r="J1250" s="29">
        <f>J1426+J1650+J1826+J1954+J2146</f>
        <v>453800</v>
      </c>
      <c r="K1250" s="29">
        <f aca="true" t="shared" si="112" ref="K1250:Q1250">K1426+K1650+K1826+K1954+K2146</f>
        <v>456000</v>
      </c>
      <c r="L1250" s="29">
        <f t="shared" si="112"/>
        <v>450100</v>
      </c>
      <c r="M1250" s="29">
        <f t="shared" si="112"/>
        <v>449200</v>
      </c>
      <c r="N1250" s="29">
        <f t="shared" si="112"/>
        <v>448200</v>
      </c>
      <c r="O1250" s="29">
        <f t="shared" si="112"/>
        <v>449100</v>
      </c>
      <c r="P1250" s="29">
        <f t="shared" si="112"/>
        <v>451400</v>
      </c>
      <c r="Q1250" s="29">
        <f t="shared" si="112"/>
        <v>445100</v>
      </c>
      <c r="R1250" s="29"/>
    </row>
    <row r="1251" spans="1:18" ht="12">
      <c r="A1251" s="28" t="s">
        <v>1435</v>
      </c>
      <c r="B1251" s="30">
        <v>2009</v>
      </c>
      <c r="C1251" s="30" t="s">
        <v>2027</v>
      </c>
      <c r="D1251" s="28" t="s">
        <v>2027</v>
      </c>
      <c r="E1251" s="30" t="s">
        <v>1495</v>
      </c>
      <c r="F1251" s="29">
        <f aca="true" t="shared" si="113" ref="F1251:I1265">F1427+F1651+F1827+F1955+F2147</f>
        <v>348900</v>
      </c>
      <c r="G1251" s="29">
        <f t="shared" si="113"/>
        <v>345900</v>
      </c>
      <c r="H1251" s="29">
        <f t="shared" si="113"/>
        <v>344200</v>
      </c>
      <c r="I1251" s="29">
        <f t="shared" si="113"/>
        <v>346700</v>
      </c>
      <c r="J1251" s="29">
        <f aca="true" t="shared" si="114" ref="J1251:Q1251">J1427+J1651+J1827+J1955+J2147</f>
        <v>350500</v>
      </c>
      <c r="K1251" s="29">
        <f t="shared" si="114"/>
        <v>356300</v>
      </c>
      <c r="L1251" s="29">
        <f t="shared" si="114"/>
        <v>354800</v>
      </c>
      <c r="M1251" s="29">
        <f t="shared" si="114"/>
        <v>355000</v>
      </c>
      <c r="N1251" s="29">
        <f t="shared" si="114"/>
        <v>349400</v>
      </c>
      <c r="O1251" s="29">
        <f t="shared" si="114"/>
        <v>347000</v>
      </c>
      <c r="P1251" s="29">
        <f t="shared" si="114"/>
        <v>346500</v>
      </c>
      <c r="Q1251" s="29">
        <f t="shared" si="114"/>
        <v>343200</v>
      </c>
      <c r="R1251" s="29"/>
    </row>
    <row r="1252" spans="1:18" ht="12">
      <c r="A1252" s="28" t="s">
        <v>1436</v>
      </c>
      <c r="B1252" s="30">
        <v>2009</v>
      </c>
      <c r="C1252" s="30" t="s">
        <v>2027</v>
      </c>
      <c r="D1252" s="28" t="s">
        <v>2027</v>
      </c>
      <c r="E1252" s="30" t="s">
        <v>1498</v>
      </c>
      <c r="F1252" s="29">
        <f t="shared" si="113"/>
        <v>73200</v>
      </c>
      <c r="G1252" s="29">
        <f t="shared" si="113"/>
        <v>71700</v>
      </c>
      <c r="H1252" s="29">
        <f t="shared" si="113"/>
        <v>70400</v>
      </c>
      <c r="I1252" s="29">
        <f t="shared" si="113"/>
        <v>70900</v>
      </c>
      <c r="J1252" s="29">
        <f aca="true" t="shared" si="115" ref="J1252:Q1252">J1428+J1652+J1828+J1956+J2148</f>
        <v>71100</v>
      </c>
      <c r="K1252" s="29">
        <f t="shared" si="115"/>
        <v>72700</v>
      </c>
      <c r="L1252" s="29">
        <f t="shared" si="115"/>
        <v>72000</v>
      </c>
      <c r="M1252" s="29">
        <f t="shared" si="115"/>
        <v>72200</v>
      </c>
      <c r="N1252" s="29">
        <f t="shared" si="115"/>
        <v>71300</v>
      </c>
      <c r="O1252" s="29">
        <f t="shared" si="115"/>
        <v>70700</v>
      </c>
      <c r="P1252" s="29">
        <f t="shared" si="115"/>
        <v>69700</v>
      </c>
      <c r="Q1252" s="29">
        <f t="shared" si="115"/>
        <v>67800</v>
      </c>
      <c r="R1252" s="29"/>
    </row>
    <row r="1253" spans="1:18" ht="12">
      <c r="A1253" s="28" t="s">
        <v>883</v>
      </c>
      <c r="B1253" s="30">
        <v>2009</v>
      </c>
      <c r="C1253" s="30" t="s">
        <v>2027</v>
      </c>
      <c r="D1253" s="28" t="s">
        <v>2027</v>
      </c>
      <c r="E1253" s="30" t="s">
        <v>2127</v>
      </c>
      <c r="F1253" s="29">
        <f t="shared" si="113"/>
        <v>375600</v>
      </c>
      <c r="G1253" s="29">
        <f t="shared" si="113"/>
        <v>376000</v>
      </c>
      <c r="H1253" s="29">
        <f t="shared" si="113"/>
        <v>375800</v>
      </c>
      <c r="I1253" s="29">
        <f t="shared" si="113"/>
        <v>378600</v>
      </c>
      <c r="J1253" s="29">
        <f aca="true" t="shared" si="116" ref="J1253:Q1253">J1429+J1653+J1829+J1957+J2149</f>
        <v>382700</v>
      </c>
      <c r="K1253" s="29">
        <f t="shared" si="116"/>
        <v>383300</v>
      </c>
      <c r="L1253" s="29">
        <f t="shared" si="116"/>
        <v>378100</v>
      </c>
      <c r="M1253" s="29">
        <f t="shared" si="116"/>
        <v>377000</v>
      </c>
      <c r="N1253" s="29">
        <f t="shared" si="116"/>
        <v>376900</v>
      </c>
      <c r="O1253" s="29">
        <f t="shared" si="116"/>
        <v>378400</v>
      </c>
      <c r="P1253" s="29">
        <f t="shared" si="116"/>
        <v>381700</v>
      </c>
      <c r="Q1253" s="29">
        <f t="shared" si="116"/>
        <v>377300</v>
      </c>
      <c r="R1253" s="29"/>
    </row>
    <row r="1254" spans="1:18" ht="12">
      <c r="A1254" s="28" t="s">
        <v>884</v>
      </c>
      <c r="B1254" s="30">
        <v>2009</v>
      </c>
      <c r="C1254" s="30" t="s">
        <v>2027</v>
      </c>
      <c r="D1254" s="28" t="s">
        <v>2027</v>
      </c>
      <c r="E1254" s="30" t="s">
        <v>2128</v>
      </c>
      <c r="F1254" s="29">
        <f t="shared" si="113"/>
        <v>16500</v>
      </c>
      <c r="G1254" s="29">
        <f t="shared" si="113"/>
        <v>16300</v>
      </c>
      <c r="H1254" s="29">
        <f t="shared" si="113"/>
        <v>16200</v>
      </c>
      <c r="I1254" s="29">
        <f t="shared" si="113"/>
        <v>17500</v>
      </c>
      <c r="J1254" s="29">
        <f aca="true" t="shared" si="117" ref="J1254:Q1254">J1430+J1654+J1830+J1958+J2150</f>
        <v>18600</v>
      </c>
      <c r="K1254" s="29">
        <f t="shared" si="117"/>
        <v>19500</v>
      </c>
      <c r="L1254" s="29">
        <f t="shared" si="117"/>
        <v>19400</v>
      </c>
      <c r="M1254" s="29">
        <f t="shared" si="117"/>
        <v>19200</v>
      </c>
      <c r="N1254" s="29">
        <f t="shared" si="117"/>
        <v>18500</v>
      </c>
      <c r="O1254" s="29">
        <f t="shared" si="117"/>
        <v>18700</v>
      </c>
      <c r="P1254" s="29">
        <f t="shared" si="117"/>
        <v>18200</v>
      </c>
      <c r="Q1254" s="29">
        <f t="shared" si="117"/>
        <v>16600</v>
      </c>
      <c r="R1254" s="29"/>
    </row>
    <row r="1255" spans="1:18" ht="12">
      <c r="A1255" s="28" t="s">
        <v>1437</v>
      </c>
      <c r="B1255" s="30">
        <v>2009</v>
      </c>
      <c r="C1255" s="30" t="s">
        <v>2027</v>
      </c>
      <c r="D1255" s="28" t="s">
        <v>2027</v>
      </c>
      <c r="E1255" s="30" t="s">
        <v>1502</v>
      </c>
      <c r="F1255" s="29">
        <f t="shared" si="113"/>
        <v>56700</v>
      </c>
      <c r="G1255" s="29">
        <f t="shared" si="113"/>
        <v>55400</v>
      </c>
      <c r="H1255" s="29">
        <f t="shared" si="113"/>
        <v>54200</v>
      </c>
      <c r="I1255" s="29">
        <f t="shared" si="113"/>
        <v>53400</v>
      </c>
      <c r="J1255" s="29">
        <f aca="true" t="shared" si="118" ref="J1255:Q1255">J1431+J1655+J1831+J1959+J2151</f>
        <v>52500</v>
      </c>
      <c r="K1255" s="29">
        <f t="shared" si="118"/>
        <v>53200</v>
      </c>
      <c r="L1255" s="29">
        <f t="shared" si="118"/>
        <v>52600</v>
      </c>
      <c r="M1255" s="29">
        <f t="shared" si="118"/>
        <v>53000</v>
      </c>
      <c r="N1255" s="29">
        <f t="shared" si="118"/>
        <v>52800</v>
      </c>
      <c r="O1255" s="29">
        <f t="shared" si="118"/>
        <v>52000</v>
      </c>
      <c r="P1255" s="29">
        <f t="shared" si="118"/>
        <v>51500</v>
      </c>
      <c r="Q1255" s="29">
        <f t="shared" si="118"/>
        <v>51200</v>
      </c>
      <c r="R1255" s="29"/>
    </row>
    <row r="1256" spans="1:18" ht="12">
      <c r="A1256" s="28" t="s">
        <v>1438</v>
      </c>
      <c r="B1256" s="30">
        <v>2009</v>
      </c>
      <c r="C1256" s="30" t="s">
        <v>2027</v>
      </c>
      <c r="D1256" s="28" t="s">
        <v>2027</v>
      </c>
      <c r="E1256" s="30" t="s">
        <v>1505</v>
      </c>
      <c r="F1256" s="29">
        <f t="shared" si="113"/>
        <v>66400</v>
      </c>
      <c r="G1256" s="29">
        <f t="shared" si="113"/>
        <v>64900</v>
      </c>
      <c r="H1256" s="29">
        <f t="shared" si="113"/>
        <v>64600</v>
      </c>
      <c r="I1256" s="29">
        <f t="shared" si="113"/>
        <v>64800</v>
      </c>
      <c r="J1256" s="29">
        <f aca="true" t="shared" si="119" ref="J1256:Q1256">J1432+J1656+J1832+J1960+J2152</f>
        <v>65500</v>
      </c>
      <c r="K1256" s="29">
        <f t="shared" si="119"/>
        <v>65500</v>
      </c>
      <c r="L1256" s="29">
        <f t="shared" si="119"/>
        <v>65400</v>
      </c>
      <c r="M1256" s="29">
        <f t="shared" si="119"/>
        <v>65500</v>
      </c>
      <c r="N1256" s="29">
        <f t="shared" si="119"/>
        <v>64700</v>
      </c>
      <c r="O1256" s="29">
        <f t="shared" si="119"/>
        <v>65500</v>
      </c>
      <c r="P1256" s="29">
        <f t="shared" si="119"/>
        <v>66800</v>
      </c>
      <c r="Q1256" s="29">
        <f t="shared" si="119"/>
        <v>67000</v>
      </c>
      <c r="R1256" s="29"/>
    </row>
    <row r="1257" spans="1:18" ht="12">
      <c r="A1257" s="28" t="s">
        <v>885</v>
      </c>
      <c r="B1257" s="30">
        <v>2009</v>
      </c>
      <c r="C1257" s="30" t="s">
        <v>2027</v>
      </c>
      <c r="D1257" s="28" t="s">
        <v>2027</v>
      </c>
      <c r="E1257" s="30" t="s">
        <v>2129</v>
      </c>
      <c r="F1257" s="29">
        <f t="shared" si="113"/>
        <v>11800</v>
      </c>
      <c r="G1257" s="29">
        <f t="shared" si="113"/>
        <v>11700</v>
      </c>
      <c r="H1257" s="29">
        <f t="shared" si="113"/>
        <v>11700</v>
      </c>
      <c r="I1257" s="29">
        <f t="shared" si="113"/>
        <v>11800</v>
      </c>
      <c r="J1257" s="29">
        <f aca="true" t="shared" si="120" ref="J1257:Q1257">J1433+J1657+J1833+J1961+J2153</f>
        <v>12000</v>
      </c>
      <c r="K1257" s="29">
        <f t="shared" si="120"/>
        <v>12100</v>
      </c>
      <c r="L1257" s="29">
        <f t="shared" si="120"/>
        <v>11600</v>
      </c>
      <c r="M1257" s="29">
        <f t="shared" si="120"/>
        <v>11800</v>
      </c>
      <c r="N1257" s="29">
        <f t="shared" si="120"/>
        <v>12000</v>
      </c>
      <c r="O1257" s="29">
        <f t="shared" si="120"/>
        <v>11900</v>
      </c>
      <c r="P1257" s="29">
        <f t="shared" si="120"/>
        <v>11700</v>
      </c>
      <c r="Q1257" s="29">
        <f t="shared" si="120"/>
        <v>11700</v>
      </c>
      <c r="R1257" s="29"/>
    </row>
    <row r="1258" spans="1:18" ht="12">
      <c r="A1258" s="28" t="s">
        <v>1439</v>
      </c>
      <c r="B1258" s="30">
        <v>2009</v>
      </c>
      <c r="C1258" s="30" t="s">
        <v>2027</v>
      </c>
      <c r="D1258" s="28" t="s">
        <v>2027</v>
      </c>
      <c r="E1258" s="30" t="s">
        <v>1510</v>
      </c>
      <c r="F1258" s="29">
        <f t="shared" si="113"/>
        <v>30800</v>
      </c>
      <c r="G1258" s="29">
        <f t="shared" si="113"/>
        <v>30700</v>
      </c>
      <c r="H1258" s="29">
        <f t="shared" si="113"/>
        <v>30400</v>
      </c>
      <c r="I1258" s="29">
        <f t="shared" si="113"/>
        <v>30400</v>
      </c>
      <c r="J1258" s="29">
        <f aca="true" t="shared" si="121" ref="J1258:Q1258">J1434+J1658+J1834+J1962+J2154</f>
        <v>30300</v>
      </c>
      <c r="K1258" s="29">
        <f t="shared" si="121"/>
        <v>30600</v>
      </c>
      <c r="L1258" s="29">
        <f t="shared" si="121"/>
        <v>30500</v>
      </c>
      <c r="M1258" s="29">
        <f t="shared" si="121"/>
        <v>30500</v>
      </c>
      <c r="N1258" s="29">
        <f t="shared" si="121"/>
        <v>30000</v>
      </c>
      <c r="O1258" s="29">
        <f t="shared" si="121"/>
        <v>29700</v>
      </c>
      <c r="P1258" s="29">
        <f t="shared" si="121"/>
        <v>29700</v>
      </c>
      <c r="Q1258" s="29">
        <f t="shared" si="121"/>
        <v>29700</v>
      </c>
      <c r="R1258" s="29"/>
    </row>
    <row r="1259" spans="1:18" ht="12">
      <c r="A1259" s="28" t="s">
        <v>886</v>
      </c>
      <c r="B1259" s="30">
        <v>2009</v>
      </c>
      <c r="C1259" s="30" t="s">
        <v>2027</v>
      </c>
      <c r="D1259" s="28" t="s">
        <v>2027</v>
      </c>
      <c r="E1259" s="30" t="s">
        <v>2130</v>
      </c>
      <c r="F1259" s="29">
        <f t="shared" si="113"/>
        <v>50600</v>
      </c>
      <c r="G1259" s="29">
        <f t="shared" si="113"/>
        <v>50500</v>
      </c>
      <c r="H1259" s="29">
        <f t="shared" si="113"/>
        <v>50800</v>
      </c>
      <c r="I1259" s="29">
        <f t="shared" si="113"/>
        <v>50700</v>
      </c>
      <c r="J1259" s="29">
        <f aca="true" t="shared" si="122" ref="J1259:Q1259">J1435+J1659+J1835+J1963+J2155</f>
        <v>51000</v>
      </c>
      <c r="K1259" s="29">
        <f t="shared" si="122"/>
        <v>51400</v>
      </c>
      <c r="L1259" s="29">
        <f t="shared" si="122"/>
        <v>51300</v>
      </c>
      <c r="M1259" s="29">
        <f t="shared" si="122"/>
        <v>51300</v>
      </c>
      <c r="N1259" s="29">
        <f t="shared" si="122"/>
        <v>51200</v>
      </c>
      <c r="O1259" s="29">
        <f t="shared" si="122"/>
        <v>51300</v>
      </c>
      <c r="P1259" s="29">
        <f t="shared" si="122"/>
        <v>51700</v>
      </c>
      <c r="Q1259" s="29">
        <f t="shared" si="122"/>
        <v>51900</v>
      </c>
      <c r="R1259" s="29"/>
    </row>
    <row r="1260" spans="1:18" ht="12">
      <c r="A1260" s="28" t="s">
        <v>1440</v>
      </c>
      <c r="B1260" s="30">
        <v>2009</v>
      </c>
      <c r="C1260" s="30" t="s">
        <v>2027</v>
      </c>
      <c r="D1260" s="28" t="s">
        <v>2027</v>
      </c>
      <c r="E1260" s="30" t="s">
        <v>1514</v>
      </c>
      <c r="F1260" s="29">
        <f t="shared" si="113"/>
        <v>40300</v>
      </c>
      <c r="G1260" s="29">
        <f t="shared" si="113"/>
        <v>40700</v>
      </c>
      <c r="H1260" s="29">
        <f t="shared" si="113"/>
        <v>41000</v>
      </c>
      <c r="I1260" s="29">
        <f t="shared" si="113"/>
        <v>42300</v>
      </c>
      <c r="J1260" s="29">
        <f aca="true" t="shared" si="123" ref="J1260:Q1260">J1436+J1660+J1836+J1964+J2156</f>
        <v>44900</v>
      </c>
      <c r="K1260" s="29">
        <f t="shared" si="123"/>
        <v>48000</v>
      </c>
      <c r="L1260" s="29">
        <f t="shared" si="123"/>
        <v>48000</v>
      </c>
      <c r="M1260" s="29">
        <f t="shared" si="123"/>
        <v>47400</v>
      </c>
      <c r="N1260" s="29">
        <f t="shared" si="123"/>
        <v>44800</v>
      </c>
      <c r="O1260" s="29">
        <f t="shared" si="123"/>
        <v>43200</v>
      </c>
      <c r="P1260" s="29">
        <f t="shared" si="123"/>
        <v>41700</v>
      </c>
      <c r="Q1260" s="29">
        <f t="shared" si="123"/>
        <v>41300</v>
      </c>
      <c r="R1260" s="29"/>
    </row>
    <row r="1261" spans="1:18" ht="12">
      <c r="A1261" s="28" t="s">
        <v>887</v>
      </c>
      <c r="B1261" s="30">
        <v>2009</v>
      </c>
      <c r="C1261" s="30" t="s">
        <v>2027</v>
      </c>
      <c r="D1261" s="28" t="s">
        <v>2027</v>
      </c>
      <c r="E1261" s="30" t="s">
        <v>2131</v>
      </c>
      <c r="F1261" s="29">
        <f t="shared" si="113"/>
        <v>75800</v>
      </c>
      <c r="G1261" s="29">
        <f t="shared" si="113"/>
        <v>75700</v>
      </c>
      <c r="H1261" s="29">
        <f t="shared" si="113"/>
        <v>75300</v>
      </c>
      <c r="I1261" s="29">
        <f t="shared" si="113"/>
        <v>75800</v>
      </c>
      <c r="J1261" s="29">
        <f aca="true" t="shared" si="124" ref="J1261:Q1261">J1437+J1661+J1837+J1965+J2157</f>
        <v>75700</v>
      </c>
      <c r="K1261" s="29">
        <f t="shared" si="124"/>
        <v>76000</v>
      </c>
      <c r="L1261" s="29">
        <f t="shared" si="124"/>
        <v>76000</v>
      </c>
      <c r="M1261" s="29">
        <f t="shared" si="124"/>
        <v>76300</v>
      </c>
      <c r="N1261" s="29">
        <f t="shared" si="124"/>
        <v>75400</v>
      </c>
      <c r="O1261" s="29">
        <f t="shared" si="124"/>
        <v>74700</v>
      </c>
      <c r="P1261" s="29">
        <f t="shared" si="124"/>
        <v>75200</v>
      </c>
      <c r="Q1261" s="29">
        <f t="shared" si="124"/>
        <v>73800</v>
      </c>
      <c r="R1261" s="29"/>
    </row>
    <row r="1262" spans="1:18" ht="12">
      <c r="A1262" s="28" t="s">
        <v>1441</v>
      </c>
      <c r="B1262" s="28">
        <v>2009</v>
      </c>
      <c r="C1262" s="35" t="s">
        <v>2027</v>
      </c>
      <c r="D1262" s="28" t="s">
        <v>2027</v>
      </c>
      <c r="E1262" s="30" t="s">
        <v>1516</v>
      </c>
      <c r="F1262" s="29">
        <f t="shared" si="113"/>
        <v>99900</v>
      </c>
      <c r="G1262" s="29">
        <f t="shared" si="113"/>
        <v>101800</v>
      </c>
      <c r="H1262" s="29">
        <f t="shared" si="113"/>
        <v>102000</v>
      </c>
      <c r="I1262" s="29">
        <f t="shared" si="113"/>
        <v>102800</v>
      </c>
      <c r="J1262" s="29">
        <f aca="true" t="shared" si="125" ref="J1262:Q1262">J1438+J1662+J1838+J1966+J2158</f>
        <v>103300</v>
      </c>
      <c r="K1262" s="29">
        <f t="shared" si="125"/>
        <v>99700</v>
      </c>
      <c r="L1262" s="29">
        <f t="shared" si="125"/>
        <v>95300</v>
      </c>
      <c r="M1262" s="29">
        <f t="shared" si="125"/>
        <v>94200</v>
      </c>
      <c r="N1262" s="29">
        <f t="shared" si="125"/>
        <v>98800</v>
      </c>
      <c r="O1262" s="29">
        <f t="shared" si="125"/>
        <v>102100</v>
      </c>
      <c r="P1262" s="29">
        <f t="shared" si="125"/>
        <v>104900</v>
      </c>
      <c r="Q1262" s="29">
        <f t="shared" si="125"/>
        <v>101900</v>
      </c>
      <c r="R1262" s="29"/>
    </row>
    <row r="1263" spans="1:18" ht="12">
      <c r="A1263" s="28" t="s">
        <v>888</v>
      </c>
      <c r="B1263" s="30">
        <v>2009</v>
      </c>
      <c r="C1263" s="30" t="s">
        <v>2027</v>
      </c>
      <c r="D1263" s="28" t="s">
        <v>2027</v>
      </c>
      <c r="E1263" s="30" t="s">
        <v>2132</v>
      </c>
      <c r="F1263" s="29">
        <f t="shared" si="113"/>
        <v>6000</v>
      </c>
      <c r="G1263" s="29">
        <f t="shared" si="113"/>
        <v>5900</v>
      </c>
      <c r="H1263" s="29">
        <f t="shared" si="113"/>
        <v>5900</v>
      </c>
      <c r="I1263" s="29">
        <f t="shared" si="113"/>
        <v>6100</v>
      </c>
      <c r="J1263" s="29">
        <f aca="true" t="shared" si="126" ref="J1263:Q1263">J1439+J1663+J1839+J1967+J2159</f>
        <v>6100</v>
      </c>
      <c r="K1263" s="29">
        <f t="shared" si="126"/>
        <v>5900</v>
      </c>
      <c r="L1263" s="29">
        <f t="shared" si="126"/>
        <v>5900</v>
      </c>
      <c r="M1263" s="29">
        <f t="shared" si="126"/>
        <v>5900</v>
      </c>
      <c r="N1263" s="29">
        <f t="shared" si="126"/>
        <v>5900</v>
      </c>
      <c r="O1263" s="29">
        <f t="shared" si="126"/>
        <v>6000</v>
      </c>
      <c r="P1263" s="29">
        <f t="shared" si="126"/>
        <v>5800</v>
      </c>
      <c r="Q1263" s="29">
        <f t="shared" si="126"/>
        <v>5800</v>
      </c>
      <c r="R1263" s="29"/>
    </row>
    <row r="1264" spans="1:18" ht="12">
      <c r="A1264" s="28" t="s">
        <v>889</v>
      </c>
      <c r="B1264" s="30">
        <v>2009</v>
      </c>
      <c r="C1264" s="30" t="s">
        <v>2027</v>
      </c>
      <c r="D1264" s="28" t="s">
        <v>2027</v>
      </c>
      <c r="E1264" s="10" t="s">
        <v>2133</v>
      </c>
      <c r="F1264" s="29">
        <f t="shared" si="113"/>
        <v>51200</v>
      </c>
      <c r="G1264" s="29">
        <f t="shared" si="113"/>
        <v>52400</v>
      </c>
      <c r="H1264" s="29">
        <f t="shared" si="113"/>
        <v>52500</v>
      </c>
      <c r="I1264" s="29">
        <f t="shared" si="113"/>
        <v>52600</v>
      </c>
      <c r="J1264" s="29">
        <f aca="true" t="shared" si="127" ref="J1264:Q1264">J1440+J1664+J1840+J1968+J2160</f>
        <v>53600</v>
      </c>
      <c r="K1264" s="29">
        <f t="shared" si="127"/>
        <v>49900</v>
      </c>
      <c r="L1264" s="29">
        <f t="shared" si="127"/>
        <v>49800</v>
      </c>
      <c r="M1264" s="29">
        <f t="shared" si="127"/>
        <v>49400</v>
      </c>
      <c r="N1264" s="29">
        <f t="shared" si="127"/>
        <v>51700</v>
      </c>
      <c r="O1264" s="29">
        <f t="shared" si="127"/>
        <v>52400</v>
      </c>
      <c r="P1264" s="29">
        <f t="shared" si="127"/>
        <v>55100</v>
      </c>
      <c r="Q1264" s="29">
        <f t="shared" si="127"/>
        <v>52600</v>
      </c>
      <c r="R1264" s="29"/>
    </row>
    <row r="1265" spans="1:18" ht="12">
      <c r="A1265" s="28" t="s">
        <v>890</v>
      </c>
      <c r="B1265" s="30">
        <v>2009</v>
      </c>
      <c r="C1265" s="30" t="s">
        <v>2027</v>
      </c>
      <c r="D1265" s="28" t="s">
        <v>2027</v>
      </c>
      <c r="E1265" s="30" t="s">
        <v>2134</v>
      </c>
      <c r="F1265" s="29">
        <f t="shared" si="113"/>
        <v>42700</v>
      </c>
      <c r="G1265" s="29">
        <f t="shared" si="113"/>
        <v>43500</v>
      </c>
      <c r="H1265" s="29">
        <f t="shared" si="113"/>
        <v>43600</v>
      </c>
      <c r="I1265" s="29">
        <f t="shared" si="113"/>
        <v>44100</v>
      </c>
      <c r="J1265" s="29">
        <f aca="true" t="shared" si="128" ref="J1265:Q1265">J1441+J1665+J1841+J1969+J2161</f>
        <v>43600</v>
      </c>
      <c r="K1265" s="29">
        <f t="shared" si="128"/>
        <v>43900</v>
      </c>
      <c r="L1265" s="29">
        <f t="shared" si="128"/>
        <v>39600</v>
      </c>
      <c r="M1265" s="29">
        <f t="shared" si="128"/>
        <v>38900</v>
      </c>
      <c r="N1265" s="29">
        <f t="shared" si="128"/>
        <v>41200</v>
      </c>
      <c r="O1265" s="29">
        <f t="shared" si="128"/>
        <v>43700</v>
      </c>
      <c r="P1265" s="29">
        <f t="shared" si="128"/>
        <v>44000</v>
      </c>
      <c r="Q1265" s="29">
        <f t="shared" si="128"/>
        <v>43500</v>
      </c>
      <c r="R1265" s="29"/>
    </row>
    <row r="1266" spans="1:18" ht="12">
      <c r="A1266" s="28" t="s">
        <v>1442</v>
      </c>
      <c r="B1266" s="30">
        <v>2009</v>
      </c>
      <c r="C1266" s="30" t="s">
        <v>2026</v>
      </c>
      <c r="D1266" s="28" t="s">
        <v>2026</v>
      </c>
      <c r="E1266" s="10" t="s">
        <v>1491</v>
      </c>
      <c r="F1266" s="29">
        <f>F1394+F1746+F1762+F1874+F2098</f>
        <v>105000</v>
      </c>
      <c r="G1266" s="29">
        <f>G1394+G1746+G1762+G1874+G2098</f>
        <v>104700</v>
      </c>
      <c r="H1266" s="29">
        <f>H1394+H1746+H1762+H1874+H2098</f>
        <v>104400</v>
      </c>
      <c r="I1266" s="29">
        <f>I1394+I1746+I1762+I1874+I2098</f>
        <v>105900</v>
      </c>
      <c r="J1266" s="29">
        <f>J1394+J1746+J1762+J1874+J2098</f>
        <v>106300</v>
      </c>
      <c r="K1266" s="29">
        <f aca="true" t="shared" si="129" ref="K1266:Q1266">K1394+K1746+K1762+K1874+K2098</f>
        <v>106000</v>
      </c>
      <c r="L1266" s="29">
        <f t="shared" si="129"/>
        <v>103300</v>
      </c>
      <c r="M1266" s="29">
        <f t="shared" si="129"/>
        <v>103800</v>
      </c>
      <c r="N1266" s="29">
        <f t="shared" si="129"/>
        <v>104600</v>
      </c>
      <c r="O1266" s="29">
        <f t="shared" si="129"/>
        <v>105200</v>
      </c>
      <c r="P1266" s="29">
        <f t="shared" si="129"/>
        <v>104900</v>
      </c>
      <c r="Q1266" s="29">
        <f t="shared" si="129"/>
        <v>104500</v>
      </c>
      <c r="R1266" s="29"/>
    </row>
    <row r="1267" spans="1:18" ht="12">
      <c r="A1267" s="28" t="s">
        <v>1443</v>
      </c>
      <c r="B1267" s="30">
        <v>2009</v>
      </c>
      <c r="C1267" s="30" t="s">
        <v>2026</v>
      </c>
      <c r="D1267" s="28" t="s">
        <v>2026</v>
      </c>
      <c r="E1267" s="30" t="s">
        <v>1495</v>
      </c>
      <c r="F1267" s="29">
        <f aca="true" t="shared" si="130" ref="F1267:I1281">F1395+F1747+F1763+F1875+F2099</f>
        <v>86300</v>
      </c>
      <c r="G1267" s="29">
        <f t="shared" si="130"/>
        <v>85200</v>
      </c>
      <c r="H1267" s="29">
        <f t="shared" si="130"/>
        <v>85000</v>
      </c>
      <c r="I1267" s="29">
        <f t="shared" si="130"/>
        <v>86000</v>
      </c>
      <c r="J1267" s="29">
        <f aca="true" t="shared" si="131" ref="J1267:Q1267">J1395+J1747+J1763+J1875+J2099</f>
        <v>86600</v>
      </c>
      <c r="K1267" s="29">
        <f t="shared" si="131"/>
        <v>86900</v>
      </c>
      <c r="L1267" s="29">
        <f t="shared" si="131"/>
        <v>86100</v>
      </c>
      <c r="M1267" s="29">
        <f t="shared" si="131"/>
        <v>86700</v>
      </c>
      <c r="N1267" s="29">
        <f t="shared" si="131"/>
        <v>85800</v>
      </c>
      <c r="O1267" s="29">
        <f t="shared" si="131"/>
        <v>85500</v>
      </c>
      <c r="P1267" s="29">
        <f t="shared" si="131"/>
        <v>85100</v>
      </c>
      <c r="Q1267" s="29">
        <f t="shared" si="131"/>
        <v>84800</v>
      </c>
      <c r="R1267" s="29"/>
    </row>
    <row r="1268" spans="1:18" ht="12">
      <c r="A1268" s="28" t="s">
        <v>1444</v>
      </c>
      <c r="B1268" s="30">
        <v>2009</v>
      </c>
      <c r="C1268" s="30" t="s">
        <v>2026</v>
      </c>
      <c r="D1268" s="28" t="s">
        <v>2026</v>
      </c>
      <c r="E1268" s="30" t="s">
        <v>1498</v>
      </c>
      <c r="F1268" s="29">
        <f t="shared" si="130"/>
        <v>20100</v>
      </c>
      <c r="G1268" s="29">
        <f t="shared" si="130"/>
        <v>19200</v>
      </c>
      <c r="H1268" s="29">
        <f t="shared" si="130"/>
        <v>18900</v>
      </c>
      <c r="I1268" s="29">
        <f t="shared" si="130"/>
        <v>19200</v>
      </c>
      <c r="J1268" s="29">
        <f aca="true" t="shared" si="132" ref="J1268:Q1268">J1396+J1748+J1764+J1876+J2100</f>
        <v>19500</v>
      </c>
      <c r="K1268" s="29">
        <f t="shared" si="132"/>
        <v>19900</v>
      </c>
      <c r="L1268" s="29">
        <f t="shared" si="132"/>
        <v>19700</v>
      </c>
      <c r="M1268" s="29">
        <f t="shared" si="132"/>
        <v>19700</v>
      </c>
      <c r="N1268" s="29">
        <f t="shared" si="132"/>
        <v>19300</v>
      </c>
      <c r="O1268" s="29">
        <f t="shared" si="132"/>
        <v>19300</v>
      </c>
      <c r="P1268" s="29">
        <f t="shared" si="132"/>
        <v>19000</v>
      </c>
      <c r="Q1268" s="29">
        <f t="shared" si="132"/>
        <v>18600</v>
      </c>
      <c r="R1268" s="29"/>
    </row>
    <row r="1269" spans="1:18" ht="12">
      <c r="A1269" s="28" t="s">
        <v>891</v>
      </c>
      <c r="B1269" s="30">
        <v>2009</v>
      </c>
      <c r="C1269" s="30" t="s">
        <v>2026</v>
      </c>
      <c r="D1269" s="28" t="s">
        <v>2026</v>
      </c>
      <c r="E1269" s="30" t="s">
        <v>2127</v>
      </c>
      <c r="F1269" s="29">
        <f t="shared" si="130"/>
        <v>84900</v>
      </c>
      <c r="G1269" s="29">
        <f t="shared" si="130"/>
        <v>85500</v>
      </c>
      <c r="H1269" s="29">
        <f t="shared" si="130"/>
        <v>85500</v>
      </c>
      <c r="I1269" s="29">
        <f t="shared" si="130"/>
        <v>86700</v>
      </c>
      <c r="J1269" s="29">
        <f aca="true" t="shared" si="133" ref="J1269:Q1269">J1397+J1749+J1765+J1877+J2101</f>
        <v>86800</v>
      </c>
      <c r="K1269" s="29">
        <f t="shared" si="133"/>
        <v>86100</v>
      </c>
      <c r="L1269" s="29">
        <f t="shared" si="133"/>
        <v>83600</v>
      </c>
      <c r="M1269" s="29">
        <f t="shared" si="133"/>
        <v>84100</v>
      </c>
      <c r="N1269" s="29">
        <f t="shared" si="133"/>
        <v>85300</v>
      </c>
      <c r="O1269" s="29">
        <f t="shared" si="133"/>
        <v>85900</v>
      </c>
      <c r="P1269" s="29">
        <f t="shared" si="133"/>
        <v>85900</v>
      </c>
      <c r="Q1269" s="29">
        <f t="shared" si="133"/>
        <v>85900</v>
      </c>
      <c r="R1269" s="29"/>
    </row>
    <row r="1270" spans="1:18" ht="12">
      <c r="A1270" s="28" t="s">
        <v>892</v>
      </c>
      <c r="B1270" s="30">
        <v>2009</v>
      </c>
      <c r="C1270" s="30" t="s">
        <v>2026</v>
      </c>
      <c r="D1270" s="28" t="s">
        <v>2026</v>
      </c>
      <c r="E1270" s="30" t="s">
        <v>2128</v>
      </c>
      <c r="F1270" s="29">
        <f t="shared" si="130"/>
        <v>3200</v>
      </c>
      <c r="G1270" s="29">
        <f t="shared" si="130"/>
        <v>3100</v>
      </c>
      <c r="H1270" s="29">
        <f t="shared" si="130"/>
        <v>3100</v>
      </c>
      <c r="I1270" s="29">
        <f t="shared" si="130"/>
        <v>3600</v>
      </c>
      <c r="J1270" s="29">
        <f aca="true" t="shared" si="134" ref="J1270:Q1270">J1398+J1750+J1766+J1878+J2102</f>
        <v>4000</v>
      </c>
      <c r="K1270" s="29">
        <f t="shared" si="134"/>
        <v>4200</v>
      </c>
      <c r="L1270" s="29">
        <f t="shared" si="134"/>
        <v>4200</v>
      </c>
      <c r="M1270" s="29">
        <f t="shared" si="134"/>
        <v>4300</v>
      </c>
      <c r="N1270" s="29">
        <f t="shared" si="134"/>
        <v>4100</v>
      </c>
      <c r="O1270" s="29">
        <f t="shared" si="134"/>
        <v>4200</v>
      </c>
      <c r="P1270" s="29">
        <f t="shared" si="134"/>
        <v>4100</v>
      </c>
      <c r="Q1270" s="29">
        <f t="shared" si="134"/>
        <v>3700</v>
      </c>
      <c r="R1270" s="29"/>
    </row>
    <row r="1271" spans="1:18" ht="12">
      <c r="A1271" s="28" t="s">
        <v>1445</v>
      </c>
      <c r="B1271" s="30">
        <v>2009</v>
      </c>
      <c r="C1271" s="30" t="s">
        <v>2026</v>
      </c>
      <c r="D1271" s="28" t="s">
        <v>2026</v>
      </c>
      <c r="E1271" s="30" t="s">
        <v>1502</v>
      </c>
      <c r="F1271" s="29">
        <f t="shared" si="130"/>
        <v>16900</v>
      </c>
      <c r="G1271" s="29">
        <f t="shared" si="130"/>
        <v>16100</v>
      </c>
      <c r="H1271" s="29">
        <f t="shared" si="130"/>
        <v>15800</v>
      </c>
      <c r="I1271" s="29">
        <f t="shared" si="130"/>
        <v>15600</v>
      </c>
      <c r="J1271" s="29">
        <f aca="true" t="shared" si="135" ref="J1271:Q1271">J1399+J1751+J1767+J1879+J2103</f>
        <v>15500</v>
      </c>
      <c r="K1271" s="29">
        <f t="shared" si="135"/>
        <v>15700</v>
      </c>
      <c r="L1271" s="29">
        <f t="shared" si="135"/>
        <v>15500</v>
      </c>
      <c r="M1271" s="29">
        <f t="shared" si="135"/>
        <v>15400</v>
      </c>
      <c r="N1271" s="29">
        <f t="shared" si="135"/>
        <v>15200</v>
      </c>
      <c r="O1271" s="29">
        <f t="shared" si="135"/>
        <v>15100</v>
      </c>
      <c r="P1271" s="29">
        <f t="shared" si="135"/>
        <v>14900</v>
      </c>
      <c r="Q1271" s="29">
        <f t="shared" si="135"/>
        <v>14900</v>
      </c>
      <c r="R1271" s="29"/>
    </row>
    <row r="1272" spans="1:18" ht="12">
      <c r="A1272" s="28" t="s">
        <v>1446</v>
      </c>
      <c r="B1272" s="30">
        <v>2009</v>
      </c>
      <c r="C1272" s="30" t="s">
        <v>2026</v>
      </c>
      <c r="D1272" s="28" t="s">
        <v>2026</v>
      </c>
      <c r="E1272" s="30" t="s">
        <v>1505</v>
      </c>
      <c r="F1272" s="29">
        <f t="shared" si="130"/>
        <v>20000</v>
      </c>
      <c r="G1272" s="29">
        <f t="shared" si="130"/>
        <v>19800</v>
      </c>
      <c r="H1272" s="29">
        <f t="shared" si="130"/>
        <v>19700</v>
      </c>
      <c r="I1272" s="29">
        <f t="shared" si="130"/>
        <v>19900</v>
      </c>
      <c r="J1272" s="29">
        <f aca="true" t="shared" si="136" ref="J1272:Q1272">J1400+J1752+J1768+J1880+J2104</f>
        <v>20100</v>
      </c>
      <c r="K1272" s="29">
        <f t="shared" si="136"/>
        <v>19900</v>
      </c>
      <c r="L1272" s="29">
        <f t="shared" si="136"/>
        <v>20000</v>
      </c>
      <c r="M1272" s="29">
        <f t="shared" si="136"/>
        <v>20500</v>
      </c>
      <c r="N1272" s="29">
        <f t="shared" si="136"/>
        <v>20000</v>
      </c>
      <c r="O1272" s="29">
        <f t="shared" si="136"/>
        <v>20100</v>
      </c>
      <c r="P1272" s="29">
        <f t="shared" si="136"/>
        <v>20400</v>
      </c>
      <c r="Q1272" s="29">
        <f t="shared" si="136"/>
        <v>20500</v>
      </c>
      <c r="R1272" s="29"/>
    </row>
    <row r="1273" spans="1:18" ht="12">
      <c r="A1273" s="28" t="s">
        <v>893</v>
      </c>
      <c r="B1273" s="30">
        <v>2009</v>
      </c>
      <c r="C1273" s="30" t="s">
        <v>2026</v>
      </c>
      <c r="D1273" s="28" t="s">
        <v>2026</v>
      </c>
      <c r="E1273" s="30" t="s">
        <v>2129</v>
      </c>
      <c r="F1273" s="29">
        <f t="shared" si="130"/>
        <v>3800</v>
      </c>
      <c r="G1273" s="29">
        <f t="shared" si="130"/>
        <v>3800</v>
      </c>
      <c r="H1273" s="29">
        <f t="shared" si="130"/>
        <v>3800</v>
      </c>
      <c r="I1273" s="29">
        <f t="shared" si="130"/>
        <v>4000</v>
      </c>
      <c r="J1273" s="29">
        <f aca="true" t="shared" si="137" ref="J1273:Q1273">J1401+J1753+J1769+J1881+J2105</f>
        <v>4000</v>
      </c>
      <c r="K1273" s="29">
        <f t="shared" si="137"/>
        <v>4000</v>
      </c>
      <c r="L1273" s="29">
        <f t="shared" si="137"/>
        <v>3900</v>
      </c>
      <c r="M1273" s="29">
        <f t="shared" si="137"/>
        <v>3900</v>
      </c>
      <c r="N1273" s="29">
        <f t="shared" si="137"/>
        <v>3900</v>
      </c>
      <c r="O1273" s="29">
        <f t="shared" si="137"/>
        <v>3900</v>
      </c>
      <c r="P1273" s="29">
        <f t="shared" si="137"/>
        <v>3800</v>
      </c>
      <c r="Q1273" s="29">
        <f t="shared" si="137"/>
        <v>3800</v>
      </c>
      <c r="R1273" s="29"/>
    </row>
    <row r="1274" spans="1:18" ht="12">
      <c r="A1274" s="28" t="s">
        <v>1447</v>
      </c>
      <c r="B1274" s="30">
        <v>2009</v>
      </c>
      <c r="C1274" s="30" t="s">
        <v>2026</v>
      </c>
      <c r="D1274" s="28" t="s">
        <v>2026</v>
      </c>
      <c r="E1274" s="30" t="s">
        <v>1510</v>
      </c>
      <c r="F1274" s="29">
        <f t="shared" si="130"/>
        <v>3600</v>
      </c>
      <c r="G1274" s="29">
        <f t="shared" si="130"/>
        <v>3600</v>
      </c>
      <c r="H1274" s="29">
        <f t="shared" si="130"/>
        <v>3600</v>
      </c>
      <c r="I1274" s="29">
        <f t="shared" si="130"/>
        <v>3600</v>
      </c>
      <c r="J1274" s="29">
        <f aca="true" t="shared" si="138" ref="J1274:Q1274">J1402+J1754+J1770+J1882+J2106</f>
        <v>3600</v>
      </c>
      <c r="K1274" s="29">
        <f t="shared" si="138"/>
        <v>3600</v>
      </c>
      <c r="L1274" s="29">
        <f t="shared" si="138"/>
        <v>3600</v>
      </c>
      <c r="M1274" s="29">
        <f t="shared" si="138"/>
        <v>3600</v>
      </c>
      <c r="N1274" s="29">
        <f t="shared" si="138"/>
        <v>3600</v>
      </c>
      <c r="O1274" s="29">
        <f t="shared" si="138"/>
        <v>3600</v>
      </c>
      <c r="P1274" s="29">
        <f t="shared" si="138"/>
        <v>3600</v>
      </c>
      <c r="Q1274" s="29">
        <f t="shared" si="138"/>
        <v>3600</v>
      </c>
      <c r="R1274" s="29"/>
    </row>
    <row r="1275" spans="1:18" ht="12">
      <c r="A1275" s="28" t="s">
        <v>894</v>
      </c>
      <c r="B1275" s="30">
        <v>2009</v>
      </c>
      <c r="C1275" s="30" t="s">
        <v>2026</v>
      </c>
      <c r="D1275" s="28" t="s">
        <v>2026</v>
      </c>
      <c r="E1275" s="30" t="s">
        <v>2130</v>
      </c>
      <c r="F1275" s="29">
        <f t="shared" si="130"/>
        <v>16500</v>
      </c>
      <c r="G1275" s="29">
        <f t="shared" si="130"/>
        <v>16500</v>
      </c>
      <c r="H1275" s="29">
        <f t="shared" si="130"/>
        <v>16500</v>
      </c>
      <c r="I1275" s="29">
        <f t="shared" si="130"/>
        <v>16600</v>
      </c>
      <c r="J1275" s="29">
        <f aca="true" t="shared" si="139" ref="J1275:Q1275">J1403+J1755+J1771+J1883+J2107</f>
        <v>16500</v>
      </c>
      <c r="K1275" s="29">
        <f t="shared" si="139"/>
        <v>16400</v>
      </c>
      <c r="L1275" s="29">
        <f t="shared" si="139"/>
        <v>16300</v>
      </c>
      <c r="M1275" s="29">
        <f t="shared" si="139"/>
        <v>16200</v>
      </c>
      <c r="N1275" s="29">
        <f t="shared" si="139"/>
        <v>16300</v>
      </c>
      <c r="O1275" s="29">
        <f t="shared" si="139"/>
        <v>16300</v>
      </c>
      <c r="P1275" s="29">
        <f t="shared" si="139"/>
        <v>16400</v>
      </c>
      <c r="Q1275" s="29">
        <f t="shared" si="139"/>
        <v>16500</v>
      </c>
      <c r="R1275" s="29"/>
    </row>
    <row r="1276" spans="1:18" ht="12">
      <c r="A1276" s="28" t="s">
        <v>1448</v>
      </c>
      <c r="B1276" s="30">
        <v>2009</v>
      </c>
      <c r="C1276" s="30" t="s">
        <v>2026</v>
      </c>
      <c r="D1276" s="28" t="s">
        <v>2026</v>
      </c>
      <c r="E1276" s="30" t="s">
        <v>1514</v>
      </c>
      <c r="F1276" s="29">
        <f t="shared" si="130"/>
        <v>8600</v>
      </c>
      <c r="G1276" s="29">
        <f t="shared" si="130"/>
        <v>8600</v>
      </c>
      <c r="H1276" s="29">
        <f t="shared" si="130"/>
        <v>8900</v>
      </c>
      <c r="I1276" s="29">
        <f t="shared" si="130"/>
        <v>9100</v>
      </c>
      <c r="J1276" s="29">
        <f aca="true" t="shared" si="140" ref="J1276:Q1276">J1404+J1756+J1772+J1884+J2108</f>
        <v>9500</v>
      </c>
      <c r="K1276" s="29">
        <f t="shared" si="140"/>
        <v>9600</v>
      </c>
      <c r="L1276" s="29">
        <f t="shared" si="140"/>
        <v>9100</v>
      </c>
      <c r="M1276" s="29">
        <f t="shared" si="140"/>
        <v>9100</v>
      </c>
      <c r="N1276" s="29">
        <f t="shared" si="140"/>
        <v>9100</v>
      </c>
      <c r="O1276" s="29">
        <f t="shared" si="140"/>
        <v>8800</v>
      </c>
      <c r="P1276" s="29">
        <f t="shared" si="140"/>
        <v>8400</v>
      </c>
      <c r="Q1276" s="29">
        <f t="shared" si="140"/>
        <v>8400</v>
      </c>
      <c r="R1276" s="29"/>
    </row>
    <row r="1277" spans="1:18" ht="12">
      <c r="A1277" s="28" t="s">
        <v>895</v>
      </c>
      <c r="B1277" s="30">
        <v>2009</v>
      </c>
      <c r="C1277" s="30" t="s">
        <v>2026</v>
      </c>
      <c r="D1277" s="28" t="s">
        <v>2026</v>
      </c>
      <c r="E1277" s="30" t="s">
        <v>2131</v>
      </c>
      <c r="F1277" s="29">
        <f t="shared" si="130"/>
        <v>13700</v>
      </c>
      <c r="G1277" s="29">
        <f t="shared" si="130"/>
        <v>13700</v>
      </c>
      <c r="H1277" s="29">
        <f t="shared" si="130"/>
        <v>13600</v>
      </c>
      <c r="I1277" s="29">
        <f t="shared" si="130"/>
        <v>13600</v>
      </c>
      <c r="J1277" s="29">
        <f aca="true" t="shared" si="141" ref="J1277:Q1277">J1405+J1757+J1773+J1885+J2109</f>
        <v>13400</v>
      </c>
      <c r="K1277" s="29">
        <f t="shared" si="141"/>
        <v>13500</v>
      </c>
      <c r="L1277" s="29">
        <f t="shared" si="141"/>
        <v>13500</v>
      </c>
      <c r="M1277" s="29">
        <f t="shared" si="141"/>
        <v>13700</v>
      </c>
      <c r="N1277" s="29">
        <f t="shared" si="141"/>
        <v>13600</v>
      </c>
      <c r="O1277" s="29">
        <f t="shared" si="141"/>
        <v>13500</v>
      </c>
      <c r="P1277" s="29">
        <f t="shared" si="141"/>
        <v>13500</v>
      </c>
      <c r="Q1277" s="29">
        <f t="shared" si="141"/>
        <v>13400</v>
      </c>
      <c r="R1277" s="29"/>
    </row>
    <row r="1278" spans="1:18" ht="12">
      <c r="A1278" s="28" t="s">
        <v>1449</v>
      </c>
      <c r="B1278" s="30">
        <v>2009</v>
      </c>
      <c r="C1278" s="30" t="s">
        <v>2026</v>
      </c>
      <c r="D1278" s="28" t="s">
        <v>2026</v>
      </c>
      <c r="E1278" s="30" t="s">
        <v>1516</v>
      </c>
      <c r="F1278" s="29">
        <f t="shared" si="130"/>
        <v>18700</v>
      </c>
      <c r="G1278" s="29">
        <f t="shared" si="130"/>
        <v>19500</v>
      </c>
      <c r="H1278" s="29">
        <f t="shared" si="130"/>
        <v>19400</v>
      </c>
      <c r="I1278" s="29">
        <f t="shared" si="130"/>
        <v>19900</v>
      </c>
      <c r="J1278" s="29">
        <f aca="true" t="shared" si="142" ref="J1278:Q1278">J1406+J1758+J1774+J1886+J2110</f>
        <v>19700</v>
      </c>
      <c r="K1278" s="29">
        <f t="shared" si="142"/>
        <v>19100</v>
      </c>
      <c r="L1278" s="29">
        <f t="shared" si="142"/>
        <v>17200</v>
      </c>
      <c r="M1278" s="29">
        <f t="shared" si="142"/>
        <v>17100</v>
      </c>
      <c r="N1278" s="29">
        <f t="shared" si="142"/>
        <v>18800</v>
      </c>
      <c r="O1278" s="29">
        <f t="shared" si="142"/>
        <v>19700</v>
      </c>
      <c r="P1278" s="29">
        <f t="shared" si="142"/>
        <v>19800</v>
      </c>
      <c r="Q1278" s="29">
        <f t="shared" si="142"/>
        <v>19700</v>
      </c>
      <c r="R1278" s="29"/>
    </row>
    <row r="1279" spans="1:18" ht="12">
      <c r="A1279" s="28" t="s">
        <v>896</v>
      </c>
      <c r="B1279" s="30">
        <v>2009</v>
      </c>
      <c r="C1279" s="30" t="s">
        <v>2026</v>
      </c>
      <c r="D1279" s="28" t="s">
        <v>2026</v>
      </c>
      <c r="E1279" s="30" t="s">
        <v>2132</v>
      </c>
      <c r="F1279" s="29">
        <f t="shared" si="130"/>
        <v>800</v>
      </c>
      <c r="G1279" s="29">
        <f t="shared" si="130"/>
        <v>800</v>
      </c>
      <c r="H1279" s="29">
        <f t="shared" si="130"/>
        <v>800</v>
      </c>
      <c r="I1279" s="29">
        <f t="shared" si="130"/>
        <v>900</v>
      </c>
      <c r="J1279" s="29">
        <f aca="true" t="shared" si="143" ref="J1279:Q1279">J1407+J1759+J1775+J1887+J2111</f>
        <v>800</v>
      </c>
      <c r="K1279" s="29">
        <f t="shared" si="143"/>
        <v>800</v>
      </c>
      <c r="L1279" s="29">
        <f t="shared" si="143"/>
        <v>800</v>
      </c>
      <c r="M1279" s="29">
        <f t="shared" si="143"/>
        <v>800</v>
      </c>
      <c r="N1279" s="29">
        <f t="shared" si="143"/>
        <v>800</v>
      </c>
      <c r="O1279" s="29">
        <f t="shared" si="143"/>
        <v>800</v>
      </c>
      <c r="P1279" s="29">
        <f t="shared" si="143"/>
        <v>800</v>
      </c>
      <c r="Q1279" s="29">
        <f t="shared" si="143"/>
        <v>800</v>
      </c>
      <c r="R1279" s="29"/>
    </row>
    <row r="1280" spans="1:18" ht="12">
      <c r="A1280" s="28" t="s">
        <v>897</v>
      </c>
      <c r="B1280" s="30">
        <v>2009</v>
      </c>
      <c r="C1280" s="30" t="s">
        <v>2026</v>
      </c>
      <c r="D1280" s="28" t="s">
        <v>2026</v>
      </c>
      <c r="E1280" s="10" t="s">
        <v>2133</v>
      </c>
      <c r="F1280" s="29">
        <f t="shared" si="130"/>
        <v>3000</v>
      </c>
      <c r="G1280" s="29">
        <f t="shared" si="130"/>
        <v>3300</v>
      </c>
      <c r="H1280" s="29">
        <f t="shared" si="130"/>
        <v>3300</v>
      </c>
      <c r="I1280" s="29">
        <f t="shared" si="130"/>
        <v>3300</v>
      </c>
      <c r="J1280" s="29">
        <f aca="true" t="shared" si="144" ref="J1280:Q1280">J1408+J1760+J1776+J1888+J2112</f>
        <v>3300</v>
      </c>
      <c r="K1280" s="29">
        <f t="shared" si="144"/>
        <v>2500</v>
      </c>
      <c r="L1280" s="29">
        <f t="shared" si="144"/>
        <v>2100</v>
      </c>
      <c r="M1280" s="29">
        <f t="shared" si="144"/>
        <v>2400</v>
      </c>
      <c r="N1280" s="29">
        <f t="shared" si="144"/>
        <v>3100</v>
      </c>
      <c r="O1280" s="29">
        <f t="shared" si="144"/>
        <v>3200</v>
      </c>
      <c r="P1280" s="29">
        <f t="shared" si="144"/>
        <v>3200</v>
      </c>
      <c r="Q1280" s="29">
        <f t="shared" si="144"/>
        <v>3100</v>
      </c>
      <c r="R1280" s="29"/>
    </row>
    <row r="1281" spans="1:18" ht="12">
      <c r="A1281" s="28" t="s">
        <v>898</v>
      </c>
      <c r="B1281" s="30">
        <v>2009</v>
      </c>
      <c r="C1281" s="30" t="s">
        <v>2026</v>
      </c>
      <c r="D1281" s="28" t="s">
        <v>2026</v>
      </c>
      <c r="E1281" s="30" t="s">
        <v>2134</v>
      </c>
      <c r="F1281" s="29">
        <f t="shared" si="130"/>
        <v>14900</v>
      </c>
      <c r="G1281" s="29">
        <f t="shared" si="130"/>
        <v>15400</v>
      </c>
      <c r="H1281" s="29">
        <f t="shared" si="130"/>
        <v>15300</v>
      </c>
      <c r="I1281" s="29">
        <f t="shared" si="130"/>
        <v>15700</v>
      </c>
      <c r="J1281" s="29">
        <f aca="true" t="shared" si="145" ref="J1281:Q1281">J1409+J1761+J1777+J1889+J2113</f>
        <v>15600</v>
      </c>
      <c r="K1281" s="29">
        <f t="shared" si="145"/>
        <v>15800</v>
      </c>
      <c r="L1281" s="29">
        <f t="shared" si="145"/>
        <v>14300</v>
      </c>
      <c r="M1281" s="29">
        <f t="shared" si="145"/>
        <v>13900</v>
      </c>
      <c r="N1281" s="29">
        <f t="shared" si="145"/>
        <v>14900</v>
      </c>
      <c r="O1281" s="29">
        <f t="shared" si="145"/>
        <v>15700</v>
      </c>
      <c r="P1281" s="29">
        <f t="shared" si="145"/>
        <v>15800</v>
      </c>
      <c r="Q1281" s="29">
        <f t="shared" si="145"/>
        <v>15800</v>
      </c>
      <c r="R1281" s="29"/>
    </row>
    <row r="1282" spans="1:18" ht="12">
      <c r="A1282" s="28" t="s">
        <v>1450</v>
      </c>
      <c r="B1282" s="30">
        <v>2009</v>
      </c>
      <c r="C1282" s="30" t="s">
        <v>1500</v>
      </c>
      <c r="D1282" s="28" t="s">
        <v>1500</v>
      </c>
      <c r="E1282" s="10" t="s">
        <v>1491</v>
      </c>
      <c r="F1282" s="29">
        <f>F1346+F1554+F1618+F1698+F2018+F2034+F2050+F2130</f>
        <v>181600</v>
      </c>
      <c r="G1282" s="29">
        <f>G1346+G1554+G1618+G1698+G2018+G2034+G2050+G2130</f>
        <v>182800</v>
      </c>
      <c r="H1282" s="29">
        <f>H1346+H1554+H1618+H1698+H2018+H2034+H2050+H2130</f>
        <v>182600</v>
      </c>
      <c r="I1282" s="29">
        <f>I1346+I1554+I1618+I1698+I2018+I2034+I2050+I2130</f>
        <v>185200</v>
      </c>
      <c r="J1282" s="29">
        <f>J1346+J1554+J1618+J1698+J2018+J2034+J2050+J2130</f>
        <v>187000</v>
      </c>
      <c r="K1282" s="29">
        <f aca="true" t="shared" si="146" ref="K1282:Q1282">K1346+K1554+K1618+K1698+K2018+K2034+K2050+K2130</f>
        <v>184900</v>
      </c>
      <c r="L1282" s="29">
        <f t="shared" si="146"/>
        <v>181600</v>
      </c>
      <c r="M1282" s="29">
        <f t="shared" si="146"/>
        <v>180600</v>
      </c>
      <c r="N1282" s="29">
        <f t="shared" si="146"/>
        <v>184500</v>
      </c>
      <c r="O1282" s="29">
        <f t="shared" si="146"/>
        <v>185700</v>
      </c>
      <c r="P1282" s="29">
        <f t="shared" si="146"/>
        <v>185900</v>
      </c>
      <c r="Q1282" s="29">
        <f t="shared" si="146"/>
        <v>184300</v>
      </c>
      <c r="R1282" s="29"/>
    </row>
    <row r="1283" spans="1:18" ht="12">
      <c r="A1283" s="28" t="s">
        <v>1451</v>
      </c>
      <c r="B1283" s="28">
        <v>2009</v>
      </c>
      <c r="C1283" s="28" t="s">
        <v>1500</v>
      </c>
      <c r="D1283" s="28" t="s">
        <v>1500</v>
      </c>
      <c r="E1283" s="30" t="s">
        <v>1495</v>
      </c>
      <c r="F1283" s="29">
        <f aca="true" t="shared" si="147" ref="F1283:I1297">F1347+F1555+F1619+F1699+F2019+F2035+F2051+F2131</f>
        <v>148500</v>
      </c>
      <c r="G1283" s="29">
        <f t="shared" si="147"/>
        <v>147200</v>
      </c>
      <c r="H1283" s="29">
        <f t="shared" si="147"/>
        <v>146800</v>
      </c>
      <c r="I1283" s="29">
        <f t="shared" si="147"/>
        <v>148600</v>
      </c>
      <c r="J1283" s="29">
        <f aca="true" t="shared" si="148" ref="J1283:Q1283">J1347+J1555+J1619+J1699+J2019+J2035+J2051+J2131</f>
        <v>150200</v>
      </c>
      <c r="K1283" s="29">
        <f t="shared" si="148"/>
        <v>151400</v>
      </c>
      <c r="L1283" s="29">
        <f t="shared" si="148"/>
        <v>151300</v>
      </c>
      <c r="M1283" s="29">
        <f t="shared" si="148"/>
        <v>150900</v>
      </c>
      <c r="N1283" s="29">
        <f t="shared" si="148"/>
        <v>150600</v>
      </c>
      <c r="O1283" s="29">
        <f t="shared" si="148"/>
        <v>149900</v>
      </c>
      <c r="P1283" s="29">
        <f t="shared" si="148"/>
        <v>149300</v>
      </c>
      <c r="Q1283" s="29">
        <f t="shared" si="148"/>
        <v>147900</v>
      </c>
      <c r="R1283" s="29"/>
    </row>
    <row r="1284" spans="1:18" ht="12">
      <c r="A1284" s="28" t="s">
        <v>1452</v>
      </c>
      <c r="B1284" s="30">
        <v>2009</v>
      </c>
      <c r="C1284" s="30" t="s">
        <v>1500</v>
      </c>
      <c r="D1284" s="28" t="s">
        <v>1500</v>
      </c>
      <c r="E1284" s="30" t="s">
        <v>1498</v>
      </c>
      <c r="F1284" s="29">
        <f t="shared" si="147"/>
        <v>37100</v>
      </c>
      <c r="G1284" s="29">
        <f t="shared" si="147"/>
        <v>36500</v>
      </c>
      <c r="H1284" s="29">
        <f t="shared" si="147"/>
        <v>35800</v>
      </c>
      <c r="I1284" s="29">
        <f t="shared" si="147"/>
        <v>36200</v>
      </c>
      <c r="J1284" s="29">
        <f aca="true" t="shared" si="149" ref="J1284:Q1284">J1348+J1556+J1620+J1700+J2020+J2036+J2052+J2132</f>
        <v>36500</v>
      </c>
      <c r="K1284" s="29">
        <f t="shared" si="149"/>
        <v>37300</v>
      </c>
      <c r="L1284" s="29">
        <f t="shared" si="149"/>
        <v>37900</v>
      </c>
      <c r="M1284" s="29">
        <f t="shared" si="149"/>
        <v>37300</v>
      </c>
      <c r="N1284" s="29">
        <f t="shared" si="149"/>
        <v>37400</v>
      </c>
      <c r="O1284" s="29">
        <f t="shared" si="149"/>
        <v>36900</v>
      </c>
      <c r="P1284" s="29">
        <f t="shared" si="149"/>
        <v>36600</v>
      </c>
      <c r="Q1284" s="29">
        <f t="shared" si="149"/>
        <v>35600</v>
      </c>
      <c r="R1284" s="29"/>
    </row>
    <row r="1285" spans="1:18" ht="12">
      <c r="A1285" s="28" t="s">
        <v>899</v>
      </c>
      <c r="B1285" s="30">
        <v>2009</v>
      </c>
      <c r="C1285" s="30" t="s">
        <v>1500</v>
      </c>
      <c r="D1285" s="28" t="s">
        <v>1500</v>
      </c>
      <c r="E1285" s="30" t="s">
        <v>2127</v>
      </c>
      <c r="F1285" s="29">
        <f t="shared" si="147"/>
        <v>144500</v>
      </c>
      <c r="G1285" s="29">
        <f t="shared" si="147"/>
        <v>146300</v>
      </c>
      <c r="H1285" s="29">
        <f t="shared" si="147"/>
        <v>146800</v>
      </c>
      <c r="I1285" s="29">
        <f t="shared" si="147"/>
        <v>149000</v>
      </c>
      <c r="J1285" s="29">
        <f aca="true" t="shared" si="150" ref="J1285:Q1285">J1349+J1557+J1621+J1701+J2021+J2037+J2053+J2133</f>
        <v>150500</v>
      </c>
      <c r="K1285" s="29">
        <f t="shared" si="150"/>
        <v>147600</v>
      </c>
      <c r="L1285" s="29">
        <f t="shared" si="150"/>
        <v>143700</v>
      </c>
      <c r="M1285" s="29">
        <f t="shared" si="150"/>
        <v>143300</v>
      </c>
      <c r="N1285" s="29">
        <f t="shared" si="150"/>
        <v>147100</v>
      </c>
      <c r="O1285" s="29">
        <f t="shared" si="150"/>
        <v>148800</v>
      </c>
      <c r="P1285" s="29">
        <f t="shared" si="150"/>
        <v>149300</v>
      </c>
      <c r="Q1285" s="29">
        <f t="shared" si="150"/>
        <v>148700</v>
      </c>
      <c r="R1285" s="29"/>
    </row>
    <row r="1286" spans="1:18" ht="12">
      <c r="A1286" s="28" t="s">
        <v>900</v>
      </c>
      <c r="B1286" s="30">
        <v>2009</v>
      </c>
      <c r="C1286" s="30" t="s">
        <v>1500</v>
      </c>
      <c r="D1286" s="28" t="s">
        <v>1500</v>
      </c>
      <c r="E1286" s="30" t="s">
        <v>2128</v>
      </c>
      <c r="F1286" s="29">
        <f t="shared" si="147"/>
        <v>5600</v>
      </c>
      <c r="G1286" s="29">
        <f t="shared" si="147"/>
        <v>5400</v>
      </c>
      <c r="H1286" s="29">
        <f t="shared" si="147"/>
        <v>5300</v>
      </c>
      <c r="I1286" s="29">
        <f t="shared" si="147"/>
        <v>6000</v>
      </c>
      <c r="J1286" s="29">
        <f aca="true" t="shared" si="151" ref="J1286:Q1286">J1350+J1558+J1622+J1702+J2022+J2038+J2054+J2134</f>
        <v>6900</v>
      </c>
      <c r="K1286" s="29">
        <f t="shared" si="151"/>
        <v>7600</v>
      </c>
      <c r="L1286" s="29">
        <f t="shared" si="151"/>
        <v>7700</v>
      </c>
      <c r="M1286" s="29">
        <f t="shared" si="151"/>
        <v>7400</v>
      </c>
      <c r="N1286" s="29">
        <f t="shared" si="151"/>
        <v>7700</v>
      </c>
      <c r="O1286" s="29">
        <f t="shared" si="151"/>
        <v>7500</v>
      </c>
      <c r="P1286" s="29">
        <f t="shared" si="151"/>
        <v>7400</v>
      </c>
      <c r="Q1286" s="29">
        <f t="shared" si="151"/>
        <v>6500</v>
      </c>
      <c r="R1286" s="29"/>
    </row>
    <row r="1287" spans="1:18" ht="12">
      <c r="A1287" s="28" t="s">
        <v>1453</v>
      </c>
      <c r="B1287" s="30">
        <v>2009</v>
      </c>
      <c r="C1287" s="30" t="s">
        <v>1500</v>
      </c>
      <c r="D1287" s="28" t="s">
        <v>1500</v>
      </c>
      <c r="E1287" s="30" t="s">
        <v>1502</v>
      </c>
      <c r="F1287" s="29">
        <f t="shared" si="147"/>
        <v>31500</v>
      </c>
      <c r="G1287" s="29">
        <f t="shared" si="147"/>
        <v>31100</v>
      </c>
      <c r="H1287" s="29">
        <f t="shared" si="147"/>
        <v>30500</v>
      </c>
      <c r="I1287" s="29">
        <f t="shared" si="147"/>
        <v>30200</v>
      </c>
      <c r="J1287" s="29">
        <f aca="true" t="shared" si="152" ref="J1287:Q1287">J1351+J1559+J1623+J1703+J2023+J2039+J2055+J2135</f>
        <v>29600</v>
      </c>
      <c r="K1287" s="29">
        <f t="shared" si="152"/>
        <v>29700</v>
      </c>
      <c r="L1287" s="29">
        <f t="shared" si="152"/>
        <v>30200</v>
      </c>
      <c r="M1287" s="29">
        <f t="shared" si="152"/>
        <v>29900</v>
      </c>
      <c r="N1287" s="29">
        <f t="shared" si="152"/>
        <v>29700</v>
      </c>
      <c r="O1287" s="29">
        <f t="shared" si="152"/>
        <v>29400</v>
      </c>
      <c r="P1287" s="29">
        <f t="shared" si="152"/>
        <v>29200</v>
      </c>
      <c r="Q1287" s="29">
        <f t="shared" si="152"/>
        <v>29100</v>
      </c>
      <c r="R1287" s="29"/>
    </row>
    <row r="1288" spans="1:18" ht="12">
      <c r="A1288" s="28" t="s">
        <v>1454</v>
      </c>
      <c r="B1288" s="30">
        <v>2009</v>
      </c>
      <c r="C1288" s="30" t="s">
        <v>1500</v>
      </c>
      <c r="D1288" s="28" t="s">
        <v>1500</v>
      </c>
      <c r="E1288" s="30" t="s">
        <v>1505</v>
      </c>
      <c r="F1288" s="29">
        <f t="shared" si="147"/>
        <v>28600</v>
      </c>
      <c r="G1288" s="29">
        <f t="shared" si="147"/>
        <v>28300</v>
      </c>
      <c r="H1288" s="29">
        <f t="shared" si="147"/>
        <v>28300</v>
      </c>
      <c r="I1288" s="29">
        <f t="shared" si="147"/>
        <v>28800</v>
      </c>
      <c r="J1288" s="29">
        <f aca="true" t="shared" si="153" ref="J1288:Q1288">J1352+J1560+J1624+J1704+J2024+J2040+J2056+J2136</f>
        <v>29100</v>
      </c>
      <c r="K1288" s="29">
        <f t="shared" si="153"/>
        <v>29300</v>
      </c>
      <c r="L1288" s="29">
        <f t="shared" si="153"/>
        <v>29200</v>
      </c>
      <c r="M1288" s="29">
        <f t="shared" si="153"/>
        <v>29000</v>
      </c>
      <c r="N1288" s="29">
        <f t="shared" si="153"/>
        <v>28700</v>
      </c>
      <c r="O1288" s="29">
        <f t="shared" si="153"/>
        <v>28900</v>
      </c>
      <c r="P1288" s="29">
        <f t="shared" si="153"/>
        <v>29300</v>
      </c>
      <c r="Q1288" s="29">
        <f t="shared" si="153"/>
        <v>29300</v>
      </c>
      <c r="R1288" s="29"/>
    </row>
    <row r="1289" spans="1:18" ht="12">
      <c r="A1289" s="28" t="s">
        <v>901</v>
      </c>
      <c r="B1289" s="30">
        <v>2009</v>
      </c>
      <c r="C1289" s="30" t="s">
        <v>1500</v>
      </c>
      <c r="D1289" s="28" t="s">
        <v>1500</v>
      </c>
      <c r="E1289" s="30" t="s">
        <v>2129</v>
      </c>
      <c r="F1289" s="29">
        <f t="shared" si="147"/>
        <v>7100</v>
      </c>
      <c r="G1289" s="29">
        <f t="shared" si="147"/>
        <v>7100</v>
      </c>
      <c r="H1289" s="29">
        <f t="shared" si="147"/>
        <v>7100</v>
      </c>
      <c r="I1289" s="29">
        <f t="shared" si="147"/>
        <v>7200</v>
      </c>
      <c r="J1289" s="29">
        <f aca="true" t="shared" si="154" ref="J1289:Q1289">J1353+J1561+J1625+J1705+J2025+J2041+J2057+J2137</f>
        <v>7300</v>
      </c>
      <c r="K1289" s="29">
        <f t="shared" si="154"/>
        <v>7200</v>
      </c>
      <c r="L1289" s="29">
        <f t="shared" si="154"/>
        <v>6900</v>
      </c>
      <c r="M1289" s="29">
        <f t="shared" si="154"/>
        <v>7000</v>
      </c>
      <c r="N1289" s="29">
        <f t="shared" si="154"/>
        <v>7200</v>
      </c>
      <c r="O1289" s="29">
        <f t="shared" si="154"/>
        <v>7200</v>
      </c>
      <c r="P1289" s="29">
        <f t="shared" si="154"/>
        <v>7100</v>
      </c>
      <c r="Q1289" s="29">
        <f t="shared" si="154"/>
        <v>7000</v>
      </c>
      <c r="R1289" s="29"/>
    </row>
    <row r="1290" spans="1:18" ht="12">
      <c r="A1290" s="28" t="s">
        <v>1455</v>
      </c>
      <c r="B1290" s="30">
        <v>2009</v>
      </c>
      <c r="C1290" s="30" t="s">
        <v>1500</v>
      </c>
      <c r="D1290" s="28" t="s">
        <v>1500</v>
      </c>
      <c r="E1290" s="30" t="s">
        <v>1510</v>
      </c>
      <c r="F1290" s="29">
        <f t="shared" si="147"/>
        <v>8100</v>
      </c>
      <c r="G1290" s="29">
        <f t="shared" si="147"/>
        <v>8100</v>
      </c>
      <c r="H1290" s="29">
        <f t="shared" si="147"/>
        <v>8000</v>
      </c>
      <c r="I1290" s="29">
        <f t="shared" si="147"/>
        <v>7800</v>
      </c>
      <c r="J1290" s="29">
        <f aca="true" t="shared" si="155" ref="J1290:Q1290">J1354+J1562+J1626+J1706+J2026+J2042+J2058+J2138</f>
        <v>7800</v>
      </c>
      <c r="K1290" s="29">
        <f t="shared" si="155"/>
        <v>7900</v>
      </c>
      <c r="L1290" s="29">
        <f t="shared" si="155"/>
        <v>7900</v>
      </c>
      <c r="M1290" s="29">
        <f t="shared" si="155"/>
        <v>7900</v>
      </c>
      <c r="N1290" s="29">
        <f t="shared" si="155"/>
        <v>7900</v>
      </c>
      <c r="O1290" s="29">
        <f t="shared" si="155"/>
        <v>8000</v>
      </c>
      <c r="P1290" s="29">
        <f t="shared" si="155"/>
        <v>8000</v>
      </c>
      <c r="Q1290" s="29">
        <f t="shared" si="155"/>
        <v>8000</v>
      </c>
      <c r="R1290" s="29"/>
    </row>
    <row r="1291" spans="1:18" ht="12">
      <c r="A1291" s="28" t="s">
        <v>902</v>
      </c>
      <c r="B1291" s="30">
        <v>2009</v>
      </c>
      <c r="C1291" s="30" t="s">
        <v>1500</v>
      </c>
      <c r="D1291" s="28" t="s">
        <v>1500</v>
      </c>
      <c r="E1291" s="30" t="s">
        <v>2130</v>
      </c>
      <c r="F1291" s="29">
        <f t="shared" si="147"/>
        <v>28700</v>
      </c>
      <c r="G1291" s="29">
        <f t="shared" si="147"/>
        <v>28700</v>
      </c>
      <c r="H1291" s="29">
        <f t="shared" si="147"/>
        <v>28700</v>
      </c>
      <c r="I1291" s="29">
        <f t="shared" si="147"/>
        <v>29000</v>
      </c>
      <c r="J1291" s="29">
        <f aca="true" t="shared" si="156" ref="J1291:Q1291">J1355+J1563+J1627+J1707+J2027+J2043+J2059+J2139</f>
        <v>28800</v>
      </c>
      <c r="K1291" s="29">
        <f t="shared" si="156"/>
        <v>28900</v>
      </c>
      <c r="L1291" s="29">
        <f t="shared" si="156"/>
        <v>28300</v>
      </c>
      <c r="M1291" s="29">
        <f t="shared" si="156"/>
        <v>28300</v>
      </c>
      <c r="N1291" s="29">
        <f t="shared" si="156"/>
        <v>28400</v>
      </c>
      <c r="O1291" s="29">
        <f t="shared" si="156"/>
        <v>28500</v>
      </c>
      <c r="P1291" s="29">
        <f t="shared" si="156"/>
        <v>28700</v>
      </c>
      <c r="Q1291" s="29">
        <f t="shared" si="156"/>
        <v>28700</v>
      </c>
      <c r="R1291" s="29"/>
    </row>
    <row r="1292" spans="1:18" ht="12">
      <c r="A1292" s="28" t="s">
        <v>1456</v>
      </c>
      <c r="B1292" s="30">
        <v>2009</v>
      </c>
      <c r="C1292" s="30" t="s">
        <v>1500</v>
      </c>
      <c r="D1292" s="28" t="s">
        <v>1500</v>
      </c>
      <c r="E1292" s="30" t="s">
        <v>1514</v>
      </c>
      <c r="F1292" s="29">
        <f t="shared" si="147"/>
        <v>16100</v>
      </c>
      <c r="G1292" s="29">
        <f t="shared" si="147"/>
        <v>16100</v>
      </c>
      <c r="H1292" s="29">
        <f t="shared" si="147"/>
        <v>16600</v>
      </c>
      <c r="I1292" s="29">
        <f t="shared" si="147"/>
        <v>17400</v>
      </c>
      <c r="J1292" s="29">
        <f aca="true" t="shared" si="157" ref="J1292:Q1292">J1356+J1564+J1628+J1708+J2028+J2044+J2060+J2140</f>
        <v>18200</v>
      </c>
      <c r="K1292" s="29">
        <f t="shared" si="157"/>
        <v>18400</v>
      </c>
      <c r="L1292" s="29">
        <f t="shared" si="157"/>
        <v>18500</v>
      </c>
      <c r="M1292" s="29">
        <f t="shared" si="157"/>
        <v>18600</v>
      </c>
      <c r="N1292" s="29">
        <f t="shared" si="157"/>
        <v>18400</v>
      </c>
      <c r="O1292" s="29">
        <f t="shared" si="157"/>
        <v>17600</v>
      </c>
      <c r="P1292" s="29">
        <f t="shared" si="157"/>
        <v>17100</v>
      </c>
      <c r="Q1292" s="29">
        <f t="shared" si="157"/>
        <v>17000</v>
      </c>
      <c r="R1292" s="29"/>
    </row>
    <row r="1293" spans="1:18" ht="12">
      <c r="A1293" s="28" t="s">
        <v>903</v>
      </c>
      <c r="B1293" s="30">
        <v>2009</v>
      </c>
      <c r="C1293" s="30" t="s">
        <v>1500</v>
      </c>
      <c r="D1293" s="28" t="s">
        <v>1500</v>
      </c>
      <c r="E1293" s="30" t="s">
        <v>2131</v>
      </c>
      <c r="F1293" s="29">
        <f t="shared" si="147"/>
        <v>22800</v>
      </c>
      <c r="G1293" s="29">
        <f t="shared" si="147"/>
        <v>22400</v>
      </c>
      <c r="H1293" s="29">
        <f t="shared" si="147"/>
        <v>22300</v>
      </c>
      <c r="I1293" s="29">
        <f t="shared" si="147"/>
        <v>22200</v>
      </c>
      <c r="J1293" s="29">
        <f aca="true" t="shared" si="158" ref="J1293:Q1293">J1357+J1565+J1629+J1709+J2029+J2045+J2061+J2141</f>
        <v>22500</v>
      </c>
      <c r="K1293" s="29">
        <f t="shared" si="158"/>
        <v>22400</v>
      </c>
      <c r="L1293" s="29">
        <f t="shared" si="158"/>
        <v>22600</v>
      </c>
      <c r="M1293" s="29">
        <f t="shared" si="158"/>
        <v>22800</v>
      </c>
      <c r="N1293" s="29">
        <f t="shared" si="158"/>
        <v>22600</v>
      </c>
      <c r="O1293" s="29">
        <f t="shared" si="158"/>
        <v>22800</v>
      </c>
      <c r="P1293" s="29">
        <f t="shared" si="158"/>
        <v>22500</v>
      </c>
      <c r="Q1293" s="29">
        <f t="shared" si="158"/>
        <v>22300</v>
      </c>
      <c r="R1293" s="29"/>
    </row>
    <row r="1294" spans="1:18" ht="12">
      <c r="A1294" s="28" t="s">
        <v>1457</v>
      </c>
      <c r="B1294" s="30">
        <v>2009</v>
      </c>
      <c r="C1294" s="30" t="s">
        <v>1500</v>
      </c>
      <c r="D1294" s="28" t="s">
        <v>1500</v>
      </c>
      <c r="E1294" s="30" t="s">
        <v>1516</v>
      </c>
      <c r="F1294" s="29">
        <f t="shared" si="147"/>
        <v>33100</v>
      </c>
      <c r="G1294" s="29">
        <f t="shared" si="147"/>
        <v>35600</v>
      </c>
      <c r="H1294" s="29">
        <f t="shared" si="147"/>
        <v>35800</v>
      </c>
      <c r="I1294" s="29">
        <f t="shared" si="147"/>
        <v>36600</v>
      </c>
      <c r="J1294" s="29">
        <f aca="true" t="shared" si="159" ref="J1294:Q1294">J1358+J1566+J1630+J1710+J2030+J2046+J2062+J2142</f>
        <v>36800</v>
      </c>
      <c r="K1294" s="29">
        <f t="shared" si="159"/>
        <v>33500</v>
      </c>
      <c r="L1294" s="29">
        <f t="shared" si="159"/>
        <v>30300</v>
      </c>
      <c r="M1294" s="29">
        <f t="shared" si="159"/>
        <v>29700</v>
      </c>
      <c r="N1294" s="29">
        <f t="shared" si="159"/>
        <v>33900</v>
      </c>
      <c r="O1294" s="29">
        <f t="shared" si="159"/>
        <v>35800</v>
      </c>
      <c r="P1294" s="29">
        <f t="shared" si="159"/>
        <v>36600</v>
      </c>
      <c r="Q1294" s="29">
        <f t="shared" si="159"/>
        <v>36400</v>
      </c>
      <c r="R1294" s="29"/>
    </row>
    <row r="1295" spans="1:18" ht="12">
      <c r="A1295" s="28" t="s">
        <v>904</v>
      </c>
      <c r="B1295" s="30">
        <v>2009</v>
      </c>
      <c r="C1295" s="30" t="s">
        <v>1500</v>
      </c>
      <c r="D1295" s="28" t="s">
        <v>1500</v>
      </c>
      <c r="E1295" s="30" t="s">
        <v>2132</v>
      </c>
      <c r="F1295" s="29">
        <f t="shared" si="147"/>
        <v>1300</v>
      </c>
      <c r="G1295" s="29">
        <f t="shared" si="147"/>
        <v>1300</v>
      </c>
      <c r="H1295" s="29">
        <f t="shared" si="147"/>
        <v>1300</v>
      </c>
      <c r="I1295" s="29">
        <f t="shared" si="147"/>
        <v>1500</v>
      </c>
      <c r="J1295" s="29">
        <f aca="true" t="shared" si="160" ref="J1295:Q1295">J1359+J1567+J1631+J1711+J2031+J2047+J2063+J2143</f>
        <v>1500</v>
      </c>
      <c r="K1295" s="29">
        <f t="shared" si="160"/>
        <v>1400</v>
      </c>
      <c r="L1295" s="29">
        <f t="shared" si="160"/>
        <v>1400</v>
      </c>
      <c r="M1295" s="29">
        <f t="shared" si="160"/>
        <v>1400</v>
      </c>
      <c r="N1295" s="29">
        <f t="shared" si="160"/>
        <v>1400</v>
      </c>
      <c r="O1295" s="29">
        <f t="shared" si="160"/>
        <v>1300</v>
      </c>
      <c r="P1295" s="29">
        <f t="shared" si="160"/>
        <v>1300</v>
      </c>
      <c r="Q1295" s="29">
        <f t="shared" si="160"/>
        <v>1400</v>
      </c>
      <c r="R1295" s="29"/>
    </row>
    <row r="1296" spans="1:18" ht="12">
      <c r="A1296" s="28" t="s">
        <v>905</v>
      </c>
      <c r="B1296" s="30">
        <v>2009</v>
      </c>
      <c r="C1296" s="30" t="s">
        <v>1500</v>
      </c>
      <c r="D1296" s="28" t="s">
        <v>1500</v>
      </c>
      <c r="E1296" s="10" t="s">
        <v>2133</v>
      </c>
      <c r="F1296" s="29">
        <f t="shared" si="147"/>
        <v>7500</v>
      </c>
      <c r="G1296" s="29">
        <f t="shared" si="147"/>
        <v>9600</v>
      </c>
      <c r="H1296" s="29">
        <f t="shared" si="147"/>
        <v>9600</v>
      </c>
      <c r="I1296" s="29">
        <f t="shared" si="147"/>
        <v>9800</v>
      </c>
      <c r="J1296" s="29">
        <f aca="true" t="shared" si="161" ref="J1296:Q1296">J1360+J1568+J1632+J1712+J2032+J2048+J2064+J2144</f>
        <v>10000</v>
      </c>
      <c r="K1296" s="29">
        <f t="shared" si="161"/>
        <v>6800</v>
      </c>
      <c r="L1296" s="29">
        <f t="shared" si="161"/>
        <v>5700</v>
      </c>
      <c r="M1296" s="29">
        <f t="shared" si="161"/>
        <v>6100</v>
      </c>
      <c r="N1296" s="29">
        <f t="shared" si="161"/>
        <v>8500</v>
      </c>
      <c r="O1296" s="29">
        <f t="shared" si="161"/>
        <v>9200</v>
      </c>
      <c r="P1296" s="29">
        <f t="shared" si="161"/>
        <v>9300</v>
      </c>
      <c r="Q1296" s="29">
        <f t="shared" si="161"/>
        <v>9200</v>
      </c>
      <c r="R1296" s="29"/>
    </row>
    <row r="1297" spans="1:18" ht="12">
      <c r="A1297" s="28" t="s">
        <v>906</v>
      </c>
      <c r="B1297" s="30">
        <v>2009</v>
      </c>
      <c r="C1297" s="30" t="s">
        <v>1500</v>
      </c>
      <c r="D1297" s="28" t="s">
        <v>1500</v>
      </c>
      <c r="E1297" s="30" t="s">
        <v>2134</v>
      </c>
      <c r="F1297" s="29">
        <f t="shared" si="147"/>
        <v>24300</v>
      </c>
      <c r="G1297" s="29">
        <f t="shared" si="147"/>
        <v>24700</v>
      </c>
      <c r="H1297" s="29">
        <f t="shared" si="147"/>
        <v>24900</v>
      </c>
      <c r="I1297" s="29">
        <f t="shared" si="147"/>
        <v>25300</v>
      </c>
      <c r="J1297" s="29">
        <f aca="true" t="shared" si="162" ref="J1297:Q1297">J1361+J1569+J1633+J1713+J2033+J2049+J2065+J2145</f>
        <v>25300</v>
      </c>
      <c r="K1297" s="29">
        <f t="shared" si="162"/>
        <v>25300</v>
      </c>
      <c r="L1297" s="29">
        <f t="shared" si="162"/>
        <v>23200</v>
      </c>
      <c r="M1297" s="29">
        <f t="shared" si="162"/>
        <v>22200</v>
      </c>
      <c r="N1297" s="29">
        <f t="shared" si="162"/>
        <v>24000</v>
      </c>
      <c r="O1297" s="29">
        <f t="shared" si="162"/>
        <v>25300</v>
      </c>
      <c r="P1297" s="29">
        <f t="shared" si="162"/>
        <v>26000</v>
      </c>
      <c r="Q1297" s="29">
        <f t="shared" si="162"/>
        <v>25800</v>
      </c>
      <c r="R1297" s="29"/>
    </row>
    <row r="1298" spans="1:18" ht="12">
      <c r="A1298" s="28" t="s">
        <v>1458</v>
      </c>
      <c r="B1298" s="30">
        <v>2009</v>
      </c>
      <c r="C1298" s="30" t="s">
        <v>1504</v>
      </c>
      <c r="D1298" s="30" t="s">
        <v>1504</v>
      </c>
      <c r="E1298" s="10" t="s">
        <v>1491</v>
      </c>
      <c r="F1298" s="45">
        <f>F1410+F1586+F1634+F1810+F1842+F1986+F2210+F2226</f>
        <v>143500</v>
      </c>
      <c r="G1298" s="45">
        <f>G1410+G1586+G1634+G1810+G1842+G1986+G2210+G2226</f>
        <v>143300</v>
      </c>
      <c r="H1298" s="45">
        <f>H1410+H1586+H1634+H1810+H1842+H1986+H2210+H2226</f>
        <v>143800</v>
      </c>
      <c r="I1298" s="45">
        <f>I1410+I1586+I1634+I1810+I1842+I1986+I2210+I2226</f>
        <v>145900</v>
      </c>
      <c r="J1298" s="45">
        <f>J1410+J1586+J1634+J1810+J1842+J1986+J2210+J2226</f>
        <v>148000</v>
      </c>
      <c r="K1298" s="45">
        <f aca="true" t="shared" si="163" ref="K1298:Q1298">K1410+K1586+K1634+K1810+K1842+K1986+K2210+K2226</f>
        <v>148900</v>
      </c>
      <c r="L1298" s="45">
        <f t="shared" si="163"/>
        <v>145200</v>
      </c>
      <c r="M1298" s="45">
        <f t="shared" si="163"/>
        <v>144500</v>
      </c>
      <c r="N1298" s="45">
        <f t="shared" si="163"/>
        <v>145700</v>
      </c>
      <c r="O1298" s="45">
        <f t="shared" si="163"/>
        <v>147600</v>
      </c>
      <c r="P1298" s="45">
        <f t="shared" si="163"/>
        <v>146900</v>
      </c>
      <c r="Q1298" s="45">
        <f t="shared" si="163"/>
        <v>145300</v>
      </c>
      <c r="R1298" s="29"/>
    </row>
    <row r="1299" spans="1:18" ht="12">
      <c r="A1299" s="28" t="s">
        <v>1459</v>
      </c>
      <c r="B1299" s="30">
        <v>2009</v>
      </c>
      <c r="C1299" s="30" t="s">
        <v>1504</v>
      </c>
      <c r="D1299" s="30" t="s">
        <v>1504</v>
      </c>
      <c r="E1299" s="30" t="s">
        <v>1495</v>
      </c>
      <c r="F1299" s="45">
        <f aca="true" t="shared" si="164" ref="F1299:I1313">F1411+F1587+F1635+F1811+F1843+F1987+F2211+F2227</f>
        <v>117000</v>
      </c>
      <c r="G1299" s="45">
        <f t="shared" si="164"/>
        <v>115600</v>
      </c>
      <c r="H1299" s="45">
        <f t="shared" si="164"/>
        <v>115900</v>
      </c>
      <c r="I1299" s="45">
        <f t="shared" si="164"/>
        <v>117800</v>
      </c>
      <c r="J1299" s="45">
        <f aca="true" t="shared" si="165" ref="J1299:Q1299">J1411+J1587+J1635+J1811+J1843+J1987+J2211+J2227</f>
        <v>119800</v>
      </c>
      <c r="K1299" s="45">
        <f t="shared" si="165"/>
        <v>121100</v>
      </c>
      <c r="L1299" s="45">
        <f t="shared" si="165"/>
        <v>120000</v>
      </c>
      <c r="M1299" s="45">
        <f t="shared" si="165"/>
        <v>119900</v>
      </c>
      <c r="N1299" s="45">
        <f t="shared" si="165"/>
        <v>119100</v>
      </c>
      <c r="O1299" s="45">
        <f t="shared" si="165"/>
        <v>119200</v>
      </c>
      <c r="P1299" s="45">
        <f t="shared" si="165"/>
        <v>118600</v>
      </c>
      <c r="Q1299" s="45">
        <f t="shared" si="165"/>
        <v>117300</v>
      </c>
      <c r="R1299" s="29"/>
    </row>
    <row r="1300" spans="1:18" ht="12">
      <c r="A1300" s="28" t="s">
        <v>2274</v>
      </c>
      <c r="B1300" s="30">
        <v>2009</v>
      </c>
      <c r="C1300" s="30" t="s">
        <v>1504</v>
      </c>
      <c r="D1300" s="30" t="s">
        <v>1504</v>
      </c>
      <c r="E1300" s="30" t="s">
        <v>1498</v>
      </c>
      <c r="F1300" s="45">
        <f t="shared" si="164"/>
        <v>26800</v>
      </c>
      <c r="G1300" s="45">
        <f t="shared" si="164"/>
        <v>25900</v>
      </c>
      <c r="H1300" s="45">
        <f t="shared" si="164"/>
        <v>25700</v>
      </c>
      <c r="I1300" s="45">
        <f t="shared" si="164"/>
        <v>26200</v>
      </c>
      <c r="J1300" s="45">
        <f aca="true" t="shared" si="166" ref="J1300:Q1300">J1412+J1588+J1636+J1812+J1844+J1988+J2212+J2228</f>
        <v>26600</v>
      </c>
      <c r="K1300" s="45">
        <f t="shared" si="166"/>
        <v>26900</v>
      </c>
      <c r="L1300" s="45">
        <f t="shared" si="166"/>
        <v>26900</v>
      </c>
      <c r="M1300" s="45">
        <f t="shared" si="166"/>
        <v>26900</v>
      </c>
      <c r="N1300" s="45">
        <f t="shared" si="166"/>
        <v>26800</v>
      </c>
      <c r="O1300" s="45">
        <f t="shared" si="166"/>
        <v>26700</v>
      </c>
      <c r="P1300" s="45">
        <f t="shared" si="166"/>
        <v>26600</v>
      </c>
      <c r="Q1300" s="45">
        <f t="shared" si="166"/>
        <v>25900</v>
      </c>
      <c r="R1300" s="29"/>
    </row>
    <row r="1301" spans="1:18" ht="12">
      <c r="A1301" s="28" t="s">
        <v>907</v>
      </c>
      <c r="B1301" s="30">
        <v>2009</v>
      </c>
      <c r="C1301" s="30" t="s">
        <v>1504</v>
      </c>
      <c r="D1301" s="30" t="s">
        <v>1504</v>
      </c>
      <c r="E1301" s="30" t="s">
        <v>2127</v>
      </c>
      <c r="F1301" s="45">
        <f t="shared" si="164"/>
        <v>116700</v>
      </c>
      <c r="G1301" s="45">
        <f t="shared" si="164"/>
        <v>117400</v>
      </c>
      <c r="H1301" s="45">
        <f t="shared" si="164"/>
        <v>118100</v>
      </c>
      <c r="I1301" s="45">
        <f t="shared" si="164"/>
        <v>119700</v>
      </c>
      <c r="J1301" s="45">
        <f aca="true" t="shared" si="167" ref="J1301:Q1301">J1413+J1589+J1637+J1813+J1845+J1989+J2213+J2229</f>
        <v>121400</v>
      </c>
      <c r="K1301" s="45">
        <f t="shared" si="167"/>
        <v>122000</v>
      </c>
      <c r="L1301" s="45">
        <f t="shared" si="167"/>
        <v>118300</v>
      </c>
      <c r="M1301" s="45">
        <f t="shared" si="167"/>
        <v>117600</v>
      </c>
      <c r="N1301" s="45">
        <f t="shared" si="167"/>
        <v>118900</v>
      </c>
      <c r="O1301" s="45">
        <f t="shared" si="167"/>
        <v>120900</v>
      </c>
      <c r="P1301" s="45">
        <f t="shared" si="167"/>
        <v>120300</v>
      </c>
      <c r="Q1301" s="45">
        <f t="shared" si="167"/>
        <v>119400</v>
      </c>
      <c r="R1301" s="29"/>
    </row>
    <row r="1302" spans="1:18" ht="12">
      <c r="A1302" s="28" t="s">
        <v>908</v>
      </c>
      <c r="B1302" s="30">
        <v>2009</v>
      </c>
      <c r="C1302" s="30" t="s">
        <v>1504</v>
      </c>
      <c r="D1302" s="30" t="s">
        <v>1504</v>
      </c>
      <c r="E1302" s="30" t="s">
        <v>2128</v>
      </c>
      <c r="F1302" s="45">
        <f t="shared" si="164"/>
        <v>4000</v>
      </c>
      <c r="G1302" s="45">
        <f t="shared" si="164"/>
        <v>3800</v>
      </c>
      <c r="H1302" s="45">
        <f t="shared" si="164"/>
        <v>3900</v>
      </c>
      <c r="I1302" s="45">
        <f t="shared" si="164"/>
        <v>4800</v>
      </c>
      <c r="J1302" s="45">
        <f aca="true" t="shared" si="168" ref="J1302:Q1302">J1414+J1590+J1638+J1814+J1846+J1990+J2214+J2230</f>
        <v>5100</v>
      </c>
      <c r="K1302" s="45">
        <f t="shared" si="168"/>
        <v>5400</v>
      </c>
      <c r="L1302" s="45">
        <f t="shared" si="168"/>
        <v>5400</v>
      </c>
      <c r="M1302" s="45">
        <f t="shared" si="168"/>
        <v>5400</v>
      </c>
      <c r="N1302" s="45">
        <f t="shared" si="168"/>
        <v>5300</v>
      </c>
      <c r="O1302" s="45">
        <f t="shared" si="168"/>
        <v>5300</v>
      </c>
      <c r="P1302" s="45">
        <f t="shared" si="168"/>
        <v>5200</v>
      </c>
      <c r="Q1302" s="45">
        <f t="shared" si="168"/>
        <v>4600</v>
      </c>
      <c r="R1302" s="29"/>
    </row>
    <row r="1303" spans="1:18" ht="12">
      <c r="A1303" s="28" t="s">
        <v>2275</v>
      </c>
      <c r="B1303" s="30">
        <v>2009</v>
      </c>
      <c r="C1303" s="30" t="s">
        <v>1504</v>
      </c>
      <c r="D1303" s="30" t="s">
        <v>1504</v>
      </c>
      <c r="E1303" s="30" t="s">
        <v>1502</v>
      </c>
      <c r="F1303" s="45">
        <f t="shared" si="164"/>
        <v>22800</v>
      </c>
      <c r="G1303" s="45">
        <f t="shared" si="164"/>
        <v>22100</v>
      </c>
      <c r="H1303" s="45">
        <f t="shared" si="164"/>
        <v>21800</v>
      </c>
      <c r="I1303" s="45">
        <f t="shared" si="164"/>
        <v>21400</v>
      </c>
      <c r="J1303" s="45">
        <f aca="true" t="shared" si="169" ref="J1303:Q1303">J1415+J1591+J1639+J1815+J1847+J1991+J2215+J2231</f>
        <v>21500</v>
      </c>
      <c r="K1303" s="45">
        <f t="shared" si="169"/>
        <v>21500</v>
      </c>
      <c r="L1303" s="45">
        <f t="shared" si="169"/>
        <v>21500</v>
      </c>
      <c r="M1303" s="45">
        <f t="shared" si="169"/>
        <v>21500</v>
      </c>
      <c r="N1303" s="45">
        <f t="shared" si="169"/>
        <v>21500</v>
      </c>
      <c r="O1303" s="45">
        <f t="shared" si="169"/>
        <v>21400</v>
      </c>
      <c r="P1303" s="45">
        <f t="shared" si="169"/>
        <v>21400</v>
      </c>
      <c r="Q1303" s="45">
        <f t="shared" si="169"/>
        <v>21300</v>
      </c>
      <c r="R1303" s="29"/>
    </row>
    <row r="1304" spans="1:18" ht="12">
      <c r="A1304" s="28" t="s">
        <v>2276</v>
      </c>
      <c r="B1304" s="28">
        <v>2009</v>
      </c>
      <c r="C1304" s="28" t="s">
        <v>1504</v>
      </c>
      <c r="D1304" s="30" t="s">
        <v>1504</v>
      </c>
      <c r="E1304" s="30" t="s">
        <v>1505</v>
      </c>
      <c r="F1304" s="45">
        <f t="shared" si="164"/>
        <v>22200</v>
      </c>
      <c r="G1304" s="45">
        <f t="shared" si="164"/>
        <v>21800</v>
      </c>
      <c r="H1304" s="45">
        <f t="shared" si="164"/>
        <v>21900</v>
      </c>
      <c r="I1304" s="45">
        <f t="shared" si="164"/>
        <v>22100</v>
      </c>
      <c r="J1304" s="45">
        <f aca="true" t="shared" si="170" ref="J1304:Q1304">J1416+J1592+J1640+J1816+J1848+J1992+J2216+J2232</f>
        <v>22500</v>
      </c>
      <c r="K1304" s="45">
        <f t="shared" si="170"/>
        <v>22300</v>
      </c>
      <c r="L1304" s="45">
        <f t="shared" si="170"/>
        <v>22200</v>
      </c>
      <c r="M1304" s="45">
        <f t="shared" si="170"/>
        <v>22000</v>
      </c>
      <c r="N1304" s="45">
        <f t="shared" si="170"/>
        <v>21700</v>
      </c>
      <c r="O1304" s="45">
        <f t="shared" si="170"/>
        <v>22100</v>
      </c>
      <c r="P1304" s="45">
        <f t="shared" si="170"/>
        <v>22600</v>
      </c>
      <c r="Q1304" s="45">
        <f t="shared" si="170"/>
        <v>22400</v>
      </c>
      <c r="R1304" s="29"/>
    </row>
    <row r="1305" spans="1:18" ht="12">
      <c r="A1305" s="28" t="s">
        <v>909</v>
      </c>
      <c r="B1305" s="30">
        <v>2009</v>
      </c>
      <c r="C1305" s="30" t="s">
        <v>1504</v>
      </c>
      <c r="D1305" s="30" t="s">
        <v>1504</v>
      </c>
      <c r="E1305" s="30" t="s">
        <v>2129</v>
      </c>
      <c r="F1305" s="45">
        <f t="shared" si="164"/>
        <v>9200</v>
      </c>
      <c r="G1305" s="45">
        <f t="shared" si="164"/>
        <v>9300</v>
      </c>
      <c r="H1305" s="45">
        <f t="shared" si="164"/>
        <v>9200</v>
      </c>
      <c r="I1305" s="45">
        <f t="shared" si="164"/>
        <v>9400</v>
      </c>
      <c r="J1305" s="45">
        <f aca="true" t="shared" si="171" ref="J1305:Q1305">J1417+J1593+J1641+J1817+J1849+J1993+J2217+J2233</f>
        <v>9500</v>
      </c>
      <c r="K1305" s="45">
        <f t="shared" si="171"/>
        <v>9900</v>
      </c>
      <c r="L1305" s="45">
        <f t="shared" si="171"/>
        <v>9500</v>
      </c>
      <c r="M1305" s="45">
        <f t="shared" si="171"/>
        <v>9500</v>
      </c>
      <c r="N1305" s="45">
        <f t="shared" si="171"/>
        <v>9800</v>
      </c>
      <c r="O1305" s="45">
        <f t="shared" si="171"/>
        <v>9700</v>
      </c>
      <c r="P1305" s="45">
        <f t="shared" si="171"/>
        <v>9700</v>
      </c>
      <c r="Q1305" s="45">
        <f t="shared" si="171"/>
        <v>9300</v>
      </c>
      <c r="R1305" s="29"/>
    </row>
    <row r="1306" spans="1:18" ht="12">
      <c r="A1306" s="28" t="s">
        <v>2277</v>
      </c>
      <c r="B1306" s="30">
        <v>2009</v>
      </c>
      <c r="C1306" s="30" t="s">
        <v>1504</v>
      </c>
      <c r="D1306" s="30" t="s">
        <v>1504</v>
      </c>
      <c r="E1306" s="30" t="s">
        <v>1510</v>
      </c>
      <c r="F1306" s="45">
        <f t="shared" si="164"/>
        <v>5800</v>
      </c>
      <c r="G1306" s="45">
        <f t="shared" si="164"/>
        <v>5800</v>
      </c>
      <c r="H1306" s="45">
        <f t="shared" si="164"/>
        <v>5900</v>
      </c>
      <c r="I1306" s="45">
        <f t="shared" si="164"/>
        <v>5900</v>
      </c>
      <c r="J1306" s="45">
        <f aca="true" t="shared" si="172" ref="J1306:Q1306">J1418+J1594+J1642+J1818+J1850+J1994+J2218+J2234</f>
        <v>5900</v>
      </c>
      <c r="K1306" s="45">
        <f t="shared" si="172"/>
        <v>6100</v>
      </c>
      <c r="L1306" s="45">
        <f t="shared" si="172"/>
        <v>6000</v>
      </c>
      <c r="M1306" s="45">
        <f t="shared" si="172"/>
        <v>6100</v>
      </c>
      <c r="N1306" s="45">
        <f t="shared" si="172"/>
        <v>6000</v>
      </c>
      <c r="O1306" s="45">
        <f t="shared" si="172"/>
        <v>6000</v>
      </c>
      <c r="P1306" s="45">
        <f t="shared" si="172"/>
        <v>6000</v>
      </c>
      <c r="Q1306" s="45">
        <f t="shared" si="172"/>
        <v>6000</v>
      </c>
      <c r="R1306" s="29"/>
    </row>
    <row r="1307" spans="1:18" ht="12">
      <c r="A1307" s="28" t="s">
        <v>910</v>
      </c>
      <c r="B1307" s="30">
        <v>2009</v>
      </c>
      <c r="C1307" s="30" t="s">
        <v>1504</v>
      </c>
      <c r="D1307" s="30" t="s">
        <v>1504</v>
      </c>
      <c r="E1307" s="30" t="s">
        <v>2130</v>
      </c>
      <c r="F1307" s="45">
        <f t="shared" si="164"/>
        <v>24700</v>
      </c>
      <c r="G1307" s="45">
        <f t="shared" si="164"/>
        <v>24800</v>
      </c>
      <c r="H1307" s="45">
        <f t="shared" si="164"/>
        <v>25100</v>
      </c>
      <c r="I1307" s="45">
        <f t="shared" si="164"/>
        <v>25000</v>
      </c>
      <c r="J1307" s="45">
        <f aca="true" t="shared" si="173" ref="J1307:Q1307">J1419+J1595+J1643+J1819+J1851+J1995+J2219+J2235</f>
        <v>24900</v>
      </c>
      <c r="K1307" s="45">
        <f t="shared" si="173"/>
        <v>24900</v>
      </c>
      <c r="L1307" s="45">
        <f t="shared" si="173"/>
        <v>24700</v>
      </c>
      <c r="M1307" s="45">
        <f t="shared" si="173"/>
        <v>24800</v>
      </c>
      <c r="N1307" s="45">
        <f t="shared" si="173"/>
        <v>24800</v>
      </c>
      <c r="O1307" s="45">
        <f t="shared" si="173"/>
        <v>24900</v>
      </c>
      <c r="P1307" s="45">
        <f t="shared" si="173"/>
        <v>24900</v>
      </c>
      <c r="Q1307" s="45">
        <f t="shared" si="173"/>
        <v>24900</v>
      </c>
      <c r="R1307" s="29"/>
    </row>
    <row r="1308" spans="1:18" ht="12">
      <c r="A1308" s="28" t="s">
        <v>2278</v>
      </c>
      <c r="B1308" s="30">
        <v>2009</v>
      </c>
      <c r="C1308" s="30" t="s">
        <v>1504</v>
      </c>
      <c r="D1308" s="30" t="s">
        <v>1504</v>
      </c>
      <c r="E1308" s="30" t="s">
        <v>1514</v>
      </c>
      <c r="F1308" s="45">
        <f t="shared" si="164"/>
        <v>12000</v>
      </c>
      <c r="G1308" s="45">
        <f t="shared" si="164"/>
        <v>12000</v>
      </c>
      <c r="H1308" s="45">
        <f t="shared" si="164"/>
        <v>12000</v>
      </c>
      <c r="I1308" s="45">
        <f t="shared" si="164"/>
        <v>12800</v>
      </c>
      <c r="J1308" s="45">
        <f aca="true" t="shared" si="174" ref="J1308:Q1308">J1420+J1596+J1644+J1820+J1852+J1996+J2220+J2236</f>
        <v>13900</v>
      </c>
      <c r="K1308" s="45">
        <f t="shared" si="174"/>
        <v>14400</v>
      </c>
      <c r="L1308" s="45">
        <f t="shared" si="174"/>
        <v>14300</v>
      </c>
      <c r="M1308" s="45">
        <f t="shared" si="174"/>
        <v>14200</v>
      </c>
      <c r="N1308" s="45">
        <f t="shared" si="174"/>
        <v>13800</v>
      </c>
      <c r="O1308" s="45">
        <f t="shared" si="174"/>
        <v>13400</v>
      </c>
      <c r="P1308" s="45">
        <f t="shared" si="174"/>
        <v>12700</v>
      </c>
      <c r="Q1308" s="45">
        <f t="shared" si="174"/>
        <v>12700</v>
      </c>
      <c r="R1308" s="29"/>
    </row>
    <row r="1309" spans="1:18" ht="12">
      <c r="A1309" s="28" t="s">
        <v>911</v>
      </c>
      <c r="B1309" s="30">
        <v>2009</v>
      </c>
      <c r="C1309" s="30" t="s">
        <v>1504</v>
      </c>
      <c r="D1309" s="30" t="s">
        <v>1504</v>
      </c>
      <c r="E1309" s="30" t="s">
        <v>2131</v>
      </c>
      <c r="F1309" s="45">
        <f t="shared" si="164"/>
        <v>16300</v>
      </c>
      <c r="G1309" s="45">
        <f t="shared" si="164"/>
        <v>16000</v>
      </c>
      <c r="H1309" s="45">
        <f t="shared" si="164"/>
        <v>16100</v>
      </c>
      <c r="I1309" s="45">
        <f t="shared" si="164"/>
        <v>16400</v>
      </c>
      <c r="J1309" s="45">
        <f aca="true" t="shared" si="175" ref="J1309:Q1309">J1421+J1597+J1645+J1821+J1853+J1997+J2221+J2237</f>
        <v>16500</v>
      </c>
      <c r="K1309" s="45">
        <f t="shared" si="175"/>
        <v>16600</v>
      </c>
      <c r="L1309" s="45">
        <f t="shared" si="175"/>
        <v>16400</v>
      </c>
      <c r="M1309" s="45">
        <f t="shared" si="175"/>
        <v>16400</v>
      </c>
      <c r="N1309" s="45">
        <f t="shared" si="175"/>
        <v>16200</v>
      </c>
      <c r="O1309" s="45">
        <f t="shared" si="175"/>
        <v>16400</v>
      </c>
      <c r="P1309" s="45">
        <f t="shared" si="175"/>
        <v>16100</v>
      </c>
      <c r="Q1309" s="45">
        <f t="shared" si="175"/>
        <v>16100</v>
      </c>
      <c r="R1309" s="29"/>
    </row>
    <row r="1310" spans="1:18" ht="12">
      <c r="A1310" s="28" t="s">
        <v>2279</v>
      </c>
      <c r="B1310" s="30">
        <v>2009</v>
      </c>
      <c r="C1310" s="30" t="s">
        <v>1504</v>
      </c>
      <c r="D1310" s="30" t="s">
        <v>1504</v>
      </c>
      <c r="E1310" s="30" t="s">
        <v>1516</v>
      </c>
      <c r="F1310" s="45">
        <f t="shared" si="164"/>
        <v>26500</v>
      </c>
      <c r="G1310" s="45">
        <f t="shared" si="164"/>
        <v>27700</v>
      </c>
      <c r="H1310" s="45">
        <f t="shared" si="164"/>
        <v>27900</v>
      </c>
      <c r="I1310" s="45">
        <f t="shared" si="164"/>
        <v>28100</v>
      </c>
      <c r="J1310" s="45">
        <f aca="true" t="shared" si="176" ref="J1310:Q1310">J1422+J1598+J1646+J1822+J1854+J1998+J2222+J2238</f>
        <v>28200</v>
      </c>
      <c r="K1310" s="45">
        <f t="shared" si="176"/>
        <v>27800</v>
      </c>
      <c r="L1310" s="45">
        <f t="shared" si="176"/>
        <v>25200</v>
      </c>
      <c r="M1310" s="45">
        <f t="shared" si="176"/>
        <v>24600</v>
      </c>
      <c r="N1310" s="45">
        <f t="shared" si="176"/>
        <v>26600</v>
      </c>
      <c r="O1310" s="45">
        <f t="shared" si="176"/>
        <v>28400</v>
      </c>
      <c r="P1310" s="45">
        <f t="shared" si="176"/>
        <v>28300</v>
      </c>
      <c r="Q1310" s="45">
        <f t="shared" si="176"/>
        <v>28000</v>
      </c>
      <c r="R1310" s="29"/>
    </row>
    <row r="1311" spans="1:18" ht="12">
      <c r="A1311" s="28" t="s">
        <v>912</v>
      </c>
      <c r="B1311" s="30">
        <v>2009</v>
      </c>
      <c r="C1311" s="30" t="s">
        <v>1504</v>
      </c>
      <c r="D1311" s="30" t="s">
        <v>1504</v>
      </c>
      <c r="E1311" s="30" t="s">
        <v>2132</v>
      </c>
      <c r="F1311" s="45">
        <f t="shared" si="164"/>
        <v>3700</v>
      </c>
      <c r="G1311" s="45">
        <f t="shared" si="164"/>
        <v>3600</v>
      </c>
      <c r="H1311" s="45">
        <f t="shared" si="164"/>
        <v>3600</v>
      </c>
      <c r="I1311" s="45">
        <f t="shared" si="164"/>
        <v>3800</v>
      </c>
      <c r="J1311" s="45">
        <f aca="true" t="shared" si="177" ref="J1311:Q1311">J1423+J1599+J1647+J1823+J1855+J1999+J2223+J2239</f>
        <v>3900</v>
      </c>
      <c r="K1311" s="45">
        <f t="shared" si="177"/>
        <v>3900</v>
      </c>
      <c r="L1311" s="45">
        <f t="shared" si="177"/>
        <v>4000</v>
      </c>
      <c r="M1311" s="45">
        <f t="shared" si="177"/>
        <v>3900</v>
      </c>
      <c r="N1311" s="45">
        <f t="shared" si="177"/>
        <v>3700</v>
      </c>
      <c r="O1311" s="45">
        <f t="shared" si="177"/>
        <v>3900</v>
      </c>
      <c r="P1311" s="45">
        <f t="shared" si="177"/>
        <v>3800</v>
      </c>
      <c r="Q1311" s="45">
        <f t="shared" si="177"/>
        <v>3700</v>
      </c>
      <c r="R1311" s="29"/>
    </row>
    <row r="1312" spans="1:18" ht="12">
      <c r="A1312" s="28" t="s">
        <v>913</v>
      </c>
      <c r="B1312" s="30">
        <v>2009</v>
      </c>
      <c r="C1312" s="30" t="s">
        <v>1504</v>
      </c>
      <c r="D1312" s="30" t="s">
        <v>1504</v>
      </c>
      <c r="E1312" s="10" t="s">
        <v>2133</v>
      </c>
      <c r="F1312" s="45">
        <f t="shared" si="164"/>
        <v>4100</v>
      </c>
      <c r="G1312" s="45">
        <f t="shared" si="164"/>
        <v>5000</v>
      </c>
      <c r="H1312" s="45">
        <f t="shared" si="164"/>
        <v>5000</v>
      </c>
      <c r="I1312" s="45">
        <f t="shared" si="164"/>
        <v>4900</v>
      </c>
      <c r="J1312" s="45">
        <f aca="true" t="shared" si="178" ref="J1312:Q1312">J1424+J1600+J1648+J1824+J1856+J2000+J2224+J2240</f>
        <v>4900</v>
      </c>
      <c r="K1312" s="45">
        <f t="shared" si="178"/>
        <v>4000</v>
      </c>
      <c r="L1312" s="45">
        <f t="shared" si="178"/>
        <v>3500</v>
      </c>
      <c r="M1312" s="45">
        <f t="shared" si="178"/>
        <v>3400</v>
      </c>
      <c r="N1312" s="45">
        <f t="shared" si="178"/>
        <v>4200</v>
      </c>
      <c r="O1312" s="45">
        <f t="shared" si="178"/>
        <v>4500</v>
      </c>
      <c r="P1312" s="45">
        <f t="shared" si="178"/>
        <v>4400</v>
      </c>
      <c r="Q1312" s="45">
        <f t="shared" si="178"/>
        <v>4400</v>
      </c>
      <c r="R1312" s="29"/>
    </row>
    <row r="1313" spans="1:18" ht="12">
      <c r="A1313" s="28" t="s">
        <v>914</v>
      </c>
      <c r="B1313" s="30">
        <v>2009</v>
      </c>
      <c r="C1313" s="30" t="s">
        <v>1504</v>
      </c>
      <c r="D1313" s="30" t="s">
        <v>1504</v>
      </c>
      <c r="E1313" s="30" t="s">
        <v>2134</v>
      </c>
      <c r="F1313" s="45">
        <f t="shared" si="164"/>
        <v>18700</v>
      </c>
      <c r="G1313" s="45">
        <f t="shared" si="164"/>
        <v>19100</v>
      </c>
      <c r="H1313" s="45">
        <f t="shared" si="164"/>
        <v>19300</v>
      </c>
      <c r="I1313" s="45">
        <f t="shared" si="164"/>
        <v>19400</v>
      </c>
      <c r="J1313" s="45">
        <f aca="true" t="shared" si="179" ref="J1313:Q1313">J1425+J1601+J1649+J1825+J1857+J2001+J2225+J2241</f>
        <v>19400</v>
      </c>
      <c r="K1313" s="45">
        <f t="shared" si="179"/>
        <v>19900</v>
      </c>
      <c r="L1313" s="45">
        <f t="shared" si="179"/>
        <v>17700</v>
      </c>
      <c r="M1313" s="45">
        <f t="shared" si="179"/>
        <v>17300</v>
      </c>
      <c r="N1313" s="45">
        <f t="shared" si="179"/>
        <v>18700</v>
      </c>
      <c r="O1313" s="45">
        <f t="shared" si="179"/>
        <v>20000</v>
      </c>
      <c r="P1313" s="45">
        <f t="shared" si="179"/>
        <v>20100</v>
      </c>
      <c r="Q1313" s="45">
        <f t="shared" si="179"/>
        <v>19900</v>
      </c>
      <c r="R1313" s="29"/>
    </row>
    <row r="1314" spans="1:18" ht="12">
      <c r="A1314" s="28" t="s">
        <v>2280</v>
      </c>
      <c r="B1314" s="30">
        <v>2009</v>
      </c>
      <c r="C1314" s="30" t="s">
        <v>1490</v>
      </c>
      <c r="D1314" s="30"/>
      <c r="E1314" s="10" t="s">
        <v>1491</v>
      </c>
      <c r="F1314" s="30">
        <v>2755100</v>
      </c>
      <c r="G1314" s="30">
        <v>2742100</v>
      </c>
      <c r="H1314" s="30">
        <v>2734400</v>
      </c>
      <c r="I1314" s="30">
        <v>2748400</v>
      </c>
      <c r="J1314" s="30">
        <v>2777400</v>
      </c>
      <c r="K1314" s="30">
        <v>2787300</v>
      </c>
      <c r="L1314" s="30">
        <v>2742300</v>
      </c>
      <c r="M1314" s="30">
        <v>2737000</v>
      </c>
      <c r="N1314" s="30">
        <v>2745200</v>
      </c>
      <c r="O1314" s="30">
        <v>2754000</v>
      </c>
      <c r="P1314" s="29">
        <v>2742700</v>
      </c>
      <c r="Q1314" s="29">
        <v>2712900</v>
      </c>
      <c r="R1314" s="29"/>
    </row>
    <row r="1315" spans="1:18" ht="12">
      <c r="A1315" s="28" t="s">
        <v>2281</v>
      </c>
      <c r="B1315" s="30">
        <v>2009</v>
      </c>
      <c r="C1315" s="30" t="s">
        <v>1490</v>
      </c>
      <c r="D1315" s="30"/>
      <c r="E1315" s="30" t="s">
        <v>1495</v>
      </c>
      <c r="F1315" s="30">
        <v>2336500</v>
      </c>
      <c r="G1315" s="30">
        <v>2310800</v>
      </c>
      <c r="H1315" s="30">
        <v>2301700</v>
      </c>
      <c r="I1315" s="30">
        <v>2308400</v>
      </c>
      <c r="J1315" s="30">
        <v>2336600</v>
      </c>
      <c r="K1315" s="30">
        <v>2360400</v>
      </c>
      <c r="L1315" s="30">
        <v>2350900</v>
      </c>
      <c r="M1315" s="30">
        <v>2352300</v>
      </c>
      <c r="N1315" s="30">
        <v>2327300</v>
      </c>
      <c r="O1315" s="30">
        <v>2317300</v>
      </c>
      <c r="P1315" s="29">
        <v>2301500</v>
      </c>
      <c r="Q1315" s="29">
        <v>2277100</v>
      </c>
      <c r="R1315" s="29"/>
    </row>
    <row r="1316" spans="1:18" ht="12">
      <c r="A1316" s="28" t="s">
        <v>2282</v>
      </c>
      <c r="B1316" s="30">
        <v>2009</v>
      </c>
      <c r="C1316" s="30" t="s">
        <v>1490</v>
      </c>
      <c r="D1316" s="30"/>
      <c r="E1316" s="30" t="s">
        <v>1498</v>
      </c>
      <c r="F1316" s="30">
        <v>561400</v>
      </c>
      <c r="G1316" s="30">
        <v>546800</v>
      </c>
      <c r="H1316" s="30">
        <v>538300</v>
      </c>
      <c r="I1316" s="30">
        <v>536600</v>
      </c>
      <c r="J1316" s="30">
        <v>540800</v>
      </c>
      <c r="K1316" s="30">
        <v>547000</v>
      </c>
      <c r="L1316" s="30">
        <v>545200</v>
      </c>
      <c r="M1316" s="30">
        <v>545600</v>
      </c>
      <c r="N1316" s="30">
        <v>541700</v>
      </c>
      <c r="O1316" s="30">
        <v>538100</v>
      </c>
      <c r="P1316" s="29">
        <v>530400</v>
      </c>
      <c r="Q1316" s="29">
        <v>514800</v>
      </c>
      <c r="R1316" s="29"/>
    </row>
    <row r="1317" spans="1:18" ht="12">
      <c r="A1317" s="28" t="s">
        <v>915</v>
      </c>
      <c r="B1317" s="30">
        <v>2009</v>
      </c>
      <c r="C1317" s="30" t="s">
        <v>1490</v>
      </c>
      <c r="D1317" s="30"/>
      <c r="E1317" s="30" t="s">
        <v>2127</v>
      </c>
      <c r="F1317" s="30">
        <v>2193700</v>
      </c>
      <c r="G1317" s="30">
        <v>2195300</v>
      </c>
      <c r="H1317" s="30">
        <v>2196100</v>
      </c>
      <c r="I1317" s="30">
        <v>2211800</v>
      </c>
      <c r="J1317" s="30">
        <v>2236600</v>
      </c>
      <c r="K1317" s="30">
        <v>2240300</v>
      </c>
      <c r="L1317" s="30">
        <v>2197100</v>
      </c>
      <c r="M1317" s="30">
        <v>2191400</v>
      </c>
      <c r="N1317" s="30">
        <v>2203500</v>
      </c>
      <c r="O1317" s="30">
        <v>2215900</v>
      </c>
      <c r="P1317" s="29">
        <v>2212300</v>
      </c>
      <c r="Q1317" s="29">
        <v>2198100</v>
      </c>
      <c r="R1317" s="29"/>
    </row>
    <row r="1318" spans="1:18" ht="12">
      <c r="A1318" s="28" t="s">
        <v>916</v>
      </c>
      <c r="B1318" s="30">
        <v>2009</v>
      </c>
      <c r="C1318" s="30" t="s">
        <v>1490</v>
      </c>
      <c r="D1318" s="10"/>
      <c r="E1318" s="30" t="s">
        <v>2128</v>
      </c>
      <c r="F1318" s="29">
        <v>96500</v>
      </c>
      <c r="G1318" s="29">
        <v>94000</v>
      </c>
      <c r="H1318" s="29">
        <v>93600</v>
      </c>
      <c r="I1318" s="29">
        <v>100800</v>
      </c>
      <c r="J1318" s="30">
        <v>108900</v>
      </c>
      <c r="K1318" s="30">
        <v>112800</v>
      </c>
      <c r="L1318" s="30">
        <v>113800</v>
      </c>
      <c r="M1318" s="30">
        <v>112700</v>
      </c>
      <c r="N1318" s="30">
        <v>110800</v>
      </c>
      <c r="O1318" s="30">
        <v>113200</v>
      </c>
      <c r="P1318" s="29">
        <v>108200</v>
      </c>
      <c r="Q1318" s="29">
        <v>94200</v>
      </c>
      <c r="R1318" s="29"/>
    </row>
    <row r="1319" spans="1:18" ht="15.75">
      <c r="A1319" s="28" t="s">
        <v>2283</v>
      </c>
      <c r="B1319" s="30">
        <v>2009</v>
      </c>
      <c r="C1319" s="30" t="s">
        <v>1490</v>
      </c>
      <c r="D1319" s="30"/>
      <c r="E1319" s="30" t="s">
        <v>1502</v>
      </c>
      <c r="F1319">
        <v>464900</v>
      </c>
      <c r="G1319">
        <v>452800</v>
      </c>
      <c r="H1319">
        <v>444700</v>
      </c>
      <c r="I1319">
        <v>435800</v>
      </c>
      <c r="J1319">
        <v>431900</v>
      </c>
      <c r="K1319">
        <v>434200</v>
      </c>
      <c r="L1319">
        <v>431400</v>
      </c>
      <c r="M1319">
        <v>432900</v>
      </c>
      <c r="N1319">
        <v>430900</v>
      </c>
      <c r="O1319">
        <v>424900</v>
      </c>
      <c r="P1319">
        <v>422200</v>
      </c>
      <c r="Q1319">
        <v>420600</v>
      </c>
      <c r="R1319" s="29"/>
    </row>
    <row r="1320" spans="1:18" ht="12">
      <c r="A1320" s="28" t="s">
        <v>2284</v>
      </c>
      <c r="B1320" s="30">
        <v>2009</v>
      </c>
      <c r="C1320" s="30" t="s">
        <v>1490</v>
      </c>
      <c r="D1320" s="30"/>
      <c r="E1320" s="30" t="s">
        <v>1505</v>
      </c>
      <c r="F1320" s="30">
        <v>417000</v>
      </c>
      <c r="G1320" s="30">
        <v>408900</v>
      </c>
      <c r="H1320" s="30">
        <v>407400</v>
      </c>
      <c r="I1320" s="30">
        <v>408100</v>
      </c>
      <c r="J1320" s="30">
        <v>413200</v>
      </c>
      <c r="K1320" s="30">
        <v>416900</v>
      </c>
      <c r="L1320" s="30">
        <v>414300</v>
      </c>
      <c r="M1320" s="30">
        <v>414000</v>
      </c>
      <c r="N1320" s="30">
        <v>408500</v>
      </c>
      <c r="O1320" s="30">
        <v>412100</v>
      </c>
      <c r="P1320" s="30">
        <v>418500</v>
      </c>
      <c r="Q1320" s="30">
        <v>418000</v>
      </c>
      <c r="R1320" s="29"/>
    </row>
    <row r="1321" spans="1:18" ht="15.75">
      <c r="A1321" s="28" t="s">
        <v>917</v>
      </c>
      <c r="B1321" s="30">
        <v>2009</v>
      </c>
      <c r="C1321" s="30" t="s">
        <v>1490</v>
      </c>
      <c r="D1321" s="30"/>
      <c r="E1321" s="30" t="s">
        <v>2129</v>
      </c>
      <c r="F1321">
        <v>103600</v>
      </c>
      <c r="G1321">
        <v>103000</v>
      </c>
      <c r="H1321">
        <v>102800</v>
      </c>
      <c r="I1321">
        <v>102700</v>
      </c>
      <c r="J1321">
        <v>104400</v>
      </c>
      <c r="K1321">
        <v>104800</v>
      </c>
      <c r="L1321">
        <v>101000</v>
      </c>
      <c r="M1321">
        <v>101200</v>
      </c>
      <c r="N1321">
        <v>103900</v>
      </c>
      <c r="O1321">
        <v>103000</v>
      </c>
      <c r="P1321">
        <v>100900</v>
      </c>
      <c r="Q1321">
        <v>99000</v>
      </c>
      <c r="R1321" s="29"/>
    </row>
    <row r="1322" spans="1:18" ht="15.75">
      <c r="A1322" s="28" t="s">
        <v>2285</v>
      </c>
      <c r="B1322" s="28">
        <v>2009</v>
      </c>
      <c r="C1322" s="28" t="s">
        <v>1490</v>
      </c>
      <c r="D1322" s="30"/>
      <c r="E1322" s="30" t="s">
        <v>1510</v>
      </c>
      <c r="F1322">
        <v>162100</v>
      </c>
      <c r="G1322">
        <v>161500</v>
      </c>
      <c r="H1322">
        <v>160800</v>
      </c>
      <c r="I1322">
        <v>160700</v>
      </c>
      <c r="J1322">
        <v>161000</v>
      </c>
      <c r="K1322">
        <v>161700</v>
      </c>
      <c r="L1322">
        <v>161700</v>
      </c>
      <c r="M1322">
        <v>161500</v>
      </c>
      <c r="N1322">
        <v>158600</v>
      </c>
      <c r="O1322">
        <v>157300</v>
      </c>
      <c r="P1322">
        <v>157100</v>
      </c>
      <c r="Q1322">
        <v>157600</v>
      </c>
      <c r="R1322" s="29"/>
    </row>
    <row r="1323" spans="1:18" ht="15.75">
      <c r="A1323" s="28" t="s">
        <v>918</v>
      </c>
      <c r="B1323" s="30">
        <v>2009</v>
      </c>
      <c r="C1323" s="30" t="s">
        <v>1490</v>
      </c>
      <c r="D1323" s="30"/>
      <c r="E1323" s="30" t="s">
        <v>2130</v>
      </c>
      <c r="F1323">
        <v>411500</v>
      </c>
      <c r="G1323">
        <v>413500</v>
      </c>
      <c r="H1323">
        <v>415400</v>
      </c>
      <c r="I1323">
        <v>413000</v>
      </c>
      <c r="J1323">
        <v>413400</v>
      </c>
      <c r="K1323">
        <v>413300</v>
      </c>
      <c r="L1323">
        <v>411400</v>
      </c>
      <c r="M1323">
        <v>412000</v>
      </c>
      <c r="N1323">
        <v>412200</v>
      </c>
      <c r="O1323">
        <v>415800</v>
      </c>
      <c r="P1323">
        <v>417800</v>
      </c>
      <c r="Q1323">
        <v>418900</v>
      </c>
      <c r="R1323" s="29"/>
    </row>
    <row r="1324" spans="1:18" ht="15.75">
      <c r="A1324" s="28" t="s">
        <v>2286</v>
      </c>
      <c r="B1324" s="30">
        <v>2009</v>
      </c>
      <c r="C1324" s="30" t="s">
        <v>1490</v>
      </c>
      <c r="D1324" s="30"/>
      <c r="E1324" s="30" t="s">
        <v>1514</v>
      </c>
      <c r="F1324">
        <v>235100</v>
      </c>
      <c r="G1324">
        <v>235600</v>
      </c>
      <c r="H1324">
        <v>237900</v>
      </c>
      <c r="I1324">
        <v>246300</v>
      </c>
      <c r="J1324">
        <v>261900</v>
      </c>
      <c r="K1324">
        <v>271800</v>
      </c>
      <c r="L1324">
        <v>272500</v>
      </c>
      <c r="M1324">
        <v>272700</v>
      </c>
      <c r="N1324">
        <v>260900</v>
      </c>
      <c r="O1324">
        <v>251400</v>
      </c>
      <c r="P1324">
        <v>239600</v>
      </c>
      <c r="Q1324">
        <v>237000</v>
      </c>
      <c r="R1324" s="29"/>
    </row>
    <row r="1325" spans="1:18" ht="12">
      <c r="A1325" s="28" t="s">
        <v>919</v>
      </c>
      <c r="B1325" s="30">
        <v>2009</v>
      </c>
      <c r="C1325" s="30" t="s">
        <v>1490</v>
      </c>
      <c r="D1325" s="30"/>
      <c r="E1325" s="30" t="s">
        <v>2131</v>
      </c>
      <c r="F1325" s="30">
        <v>445800</v>
      </c>
      <c r="G1325" s="30">
        <v>441500</v>
      </c>
      <c r="H1325" s="30">
        <v>439100</v>
      </c>
      <c r="I1325" s="30">
        <v>441000</v>
      </c>
      <c r="J1325" s="30">
        <v>441900</v>
      </c>
      <c r="K1325" s="30">
        <v>444900</v>
      </c>
      <c r="L1325" s="30">
        <v>444800</v>
      </c>
      <c r="M1325" s="30">
        <v>445300</v>
      </c>
      <c r="N1325" s="30">
        <v>441500</v>
      </c>
      <c r="O1325" s="30">
        <v>439600</v>
      </c>
      <c r="P1325" s="30">
        <v>437200</v>
      </c>
      <c r="Q1325" s="30">
        <v>431800</v>
      </c>
      <c r="R1325" s="29"/>
    </row>
    <row r="1326" spans="1:18" ht="15.75">
      <c r="A1326" s="28" t="s">
        <v>2287</v>
      </c>
      <c r="B1326" s="30">
        <v>2009</v>
      </c>
      <c r="C1326" s="30" t="s">
        <v>1490</v>
      </c>
      <c r="D1326" s="30"/>
      <c r="E1326" s="30" t="s">
        <v>1516</v>
      </c>
      <c r="F1326">
        <v>418600</v>
      </c>
      <c r="G1326">
        <v>431300</v>
      </c>
      <c r="H1326">
        <v>432700</v>
      </c>
      <c r="I1326">
        <v>440000</v>
      </c>
      <c r="J1326">
        <v>440800</v>
      </c>
      <c r="K1326">
        <v>426900</v>
      </c>
      <c r="L1326">
        <v>391400</v>
      </c>
      <c r="M1326">
        <v>384700</v>
      </c>
      <c r="N1326">
        <v>417900</v>
      </c>
      <c r="O1326">
        <v>436700</v>
      </c>
      <c r="P1326">
        <v>441200</v>
      </c>
      <c r="Q1326">
        <v>435800</v>
      </c>
      <c r="R1326" s="29"/>
    </row>
    <row r="1327" spans="1:18" ht="15.75">
      <c r="A1327" s="28" t="s">
        <v>920</v>
      </c>
      <c r="B1327" s="30">
        <v>2009</v>
      </c>
      <c r="C1327" s="30" t="s">
        <v>1490</v>
      </c>
      <c r="D1327" s="30"/>
      <c r="E1327" s="30" t="s">
        <v>2132</v>
      </c>
      <c r="F1327">
        <v>29900</v>
      </c>
      <c r="G1327">
        <v>29700</v>
      </c>
      <c r="H1327">
        <v>29500</v>
      </c>
      <c r="I1327">
        <v>31900</v>
      </c>
      <c r="J1327">
        <v>31800</v>
      </c>
      <c r="K1327">
        <v>29900</v>
      </c>
      <c r="L1327">
        <v>30100</v>
      </c>
      <c r="M1327">
        <v>29800</v>
      </c>
      <c r="N1327">
        <v>29700</v>
      </c>
      <c r="O1327">
        <v>30100</v>
      </c>
      <c r="P1327">
        <v>29600</v>
      </c>
      <c r="Q1327">
        <v>29500</v>
      </c>
      <c r="R1327" s="29"/>
    </row>
    <row r="1328" spans="1:18" ht="15.75">
      <c r="A1328" s="28" t="s">
        <v>921</v>
      </c>
      <c r="B1328" s="30">
        <v>2009</v>
      </c>
      <c r="C1328" s="30" t="s">
        <v>1490</v>
      </c>
      <c r="D1328" s="30"/>
      <c r="E1328" s="10" t="s">
        <v>2133</v>
      </c>
      <c r="F1328">
        <v>99900</v>
      </c>
      <c r="G1328">
        <v>107000</v>
      </c>
      <c r="H1328">
        <v>107400</v>
      </c>
      <c r="I1328">
        <v>107900</v>
      </c>
      <c r="J1328">
        <v>110300</v>
      </c>
      <c r="K1328">
        <v>96000</v>
      </c>
      <c r="L1328">
        <v>90200</v>
      </c>
      <c r="M1328">
        <v>92100</v>
      </c>
      <c r="N1328">
        <v>100900</v>
      </c>
      <c r="O1328">
        <v>104300</v>
      </c>
      <c r="P1328">
        <v>106500</v>
      </c>
      <c r="Q1328">
        <v>103300</v>
      </c>
      <c r="R1328" s="29"/>
    </row>
    <row r="1329" spans="1:18" ht="15.75">
      <c r="A1329" s="28" t="s">
        <v>922</v>
      </c>
      <c r="B1329" s="30">
        <v>2009</v>
      </c>
      <c r="C1329" s="30" t="s">
        <v>1490</v>
      </c>
      <c r="D1329" s="30"/>
      <c r="E1329" s="30" t="s">
        <v>2134</v>
      </c>
      <c r="F1329">
        <v>288800</v>
      </c>
      <c r="G1329">
        <v>294600</v>
      </c>
      <c r="H1329">
        <v>295800</v>
      </c>
      <c r="I1329">
        <v>300200</v>
      </c>
      <c r="J1329">
        <v>298700</v>
      </c>
      <c r="K1329">
        <v>301000</v>
      </c>
      <c r="L1329">
        <v>271100</v>
      </c>
      <c r="M1329">
        <v>262800</v>
      </c>
      <c r="N1329">
        <v>287300</v>
      </c>
      <c r="O1329">
        <v>302300</v>
      </c>
      <c r="P1329">
        <v>305100</v>
      </c>
      <c r="Q1329">
        <v>303000</v>
      </c>
      <c r="R1329" s="29"/>
    </row>
    <row r="1330" spans="1:18" ht="15.75">
      <c r="A1330" s="28" t="s">
        <v>2288</v>
      </c>
      <c r="B1330" s="30">
        <v>2009</v>
      </c>
      <c r="C1330" s="30" t="s">
        <v>1899</v>
      </c>
      <c r="D1330" s="28" t="s">
        <v>1492</v>
      </c>
      <c r="E1330" s="10" t="s">
        <v>1491</v>
      </c>
      <c r="F1330">
        <v>115800</v>
      </c>
      <c r="G1330">
        <v>114200</v>
      </c>
      <c r="H1330">
        <v>114100</v>
      </c>
      <c r="I1330">
        <v>114200</v>
      </c>
      <c r="J1330">
        <v>115200</v>
      </c>
      <c r="K1330">
        <v>116700</v>
      </c>
      <c r="L1330">
        <v>115200</v>
      </c>
      <c r="M1330">
        <v>115100</v>
      </c>
      <c r="N1330">
        <v>114200</v>
      </c>
      <c r="O1330">
        <v>114700</v>
      </c>
      <c r="P1330">
        <v>114900</v>
      </c>
      <c r="Q1330">
        <v>113600</v>
      </c>
      <c r="R1330" s="29"/>
    </row>
    <row r="1331" spans="1:18" ht="15.75">
      <c r="A1331" s="28" t="s">
        <v>2289</v>
      </c>
      <c r="B1331" s="30">
        <v>2009</v>
      </c>
      <c r="C1331" s="30" t="s">
        <v>1899</v>
      </c>
      <c r="D1331" s="28" t="s">
        <v>1492</v>
      </c>
      <c r="E1331" s="30" t="s">
        <v>1495</v>
      </c>
      <c r="F1331">
        <v>104000</v>
      </c>
      <c r="G1331">
        <v>102300</v>
      </c>
      <c r="H1331">
        <v>102100</v>
      </c>
      <c r="I1331">
        <v>102000</v>
      </c>
      <c r="J1331">
        <v>102800</v>
      </c>
      <c r="K1331">
        <v>104500</v>
      </c>
      <c r="L1331">
        <v>103800</v>
      </c>
      <c r="M1331">
        <v>104000</v>
      </c>
      <c r="N1331">
        <v>102700</v>
      </c>
      <c r="O1331">
        <v>102300</v>
      </c>
      <c r="P1331">
        <v>102200</v>
      </c>
      <c r="Q1331">
        <v>101100</v>
      </c>
      <c r="R1331" s="29"/>
    </row>
    <row r="1332" spans="1:18" ht="15.75">
      <c r="A1332" s="28" t="s">
        <v>2290</v>
      </c>
      <c r="B1332" s="30">
        <v>2009</v>
      </c>
      <c r="C1332" s="30" t="s">
        <v>1899</v>
      </c>
      <c r="D1332" s="28" t="s">
        <v>1492</v>
      </c>
      <c r="E1332" s="30" t="s">
        <v>1498</v>
      </c>
      <c r="F1332">
        <v>29700</v>
      </c>
      <c r="G1332">
        <v>28800</v>
      </c>
      <c r="H1332">
        <v>28800</v>
      </c>
      <c r="I1332">
        <v>28400</v>
      </c>
      <c r="J1332">
        <v>28600</v>
      </c>
      <c r="K1332">
        <v>29400</v>
      </c>
      <c r="L1332">
        <v>29500</v>
      </c>
      <c r="M1332">
        <v>29400</v>
      </c>
      <c r="N1332">
        <v>29400</v>
      </c>
      <c r="O1332">
        <v>29200</v>
      </c>
      <c r="P1332">
        <v>28800</v>
      </c>
      <c r="Q1332">
        <v>28000</v>
      </c>
      <c r="R1332" s="29"/>
    </row>
    <row r="1333" spans="1:18" ht="15.75">
      <c r="A1333" s="28" t="s">
        <v>923</v>
      </c>
      <c r="B1333" s="30">
        <v>2009</v>
      </c>
      <c r="C1333" s="30" t="s">
        <v>1899</v>
      </c>
      <c r="D1333" s="28" t="s">
        <v>1492</v>
      </c>
      <c r="E1333" s="30" t="s">
        <v>2127</v>
      </c>
      <c r="F1333">
        <v>86100</v>
      </c>
      <c r="G1333">
        <v>85400</v>
      </c>
      <c r="H1333">
        <v>85300</v>
      </c>
      <c r="I1333">
        <v>85800</v>
      </c>
      <c r="J1333">
        <v>86600</v>
      </c>
      <c r="K1333">
        <v>87300</v>
      </c>
      <c r="L1333">
        <v>85700</v>
      </c>
      <c r="M1333">
        <v>85700</v>
      </c>
      <c r="N1333">
        <v>84800</v>
      </c>
      <c r="O1333">
        <v>85500</v>
      </c>
      <c r="P1333">
        <v>86100</v>
      </c>
      <c r="Q1333">
        <v>85600</v>
      </c>
      <c r="R1333" s="29"/>
    </row>
    <row r="1334" spans="1:18" ht="15.75">
      <c r="A1334" s="28" t="s">
        <v>924</v>
      </c>
      <c r="B1334" s="30">
        <v>2009</v>
      </c>
      <c r="C1334" s="30" t="s">
        <v>1899</v>
      </c>
      <c r="D1334" s="28" t="s">
        <v>1492</v>
      </c>
      <c r="E1334" s="30" t="s">
        <v>2128</v>
      </c>
      <c r="F1334">
        <v>7400</v>
      </c>
      <c r="G1334">
        <v>7200</v>
      </c>
      <c r="H1334">
        <v>7300</v>
      </c>
      <c r="I1334">
        <v>7400</v>
      </c>
      <c r="J1334">
        <v>7800</v>
      </c>
      <c r="K1334">
        <v>8000</v>
      </c>
      <c r="L1334">
        <v>8000</v>
      </c>
      <c r="M1334">
        <v>8000</v>
      </c>
      <c r="N1334">
        <v>8000</v>
      </c>
      <c r="O1334">
        <v>8100</v>
      </c>
      <c r="P1334">
        <v>7900</v>
      </c>
      <c r="Q1334">
        <v>7300</v>
      </c>
      <c r="R1334" s="29"/>
    </row>
    <row r="1335" spans="1:18" ht="15.75">
      <c r="A1335" s="28" t="s">
        <v>2291</v>
      </c>
      <c r="B1335" s="30">
        <v>2009</v>
      </c>
      <c r="C1335" s="30" t="s">
        <v>1899</v>
      </c>
      <c r="D1335" s="28" t="s">
        <v>1492</v>
      </c>
      <c r="E1335" s="30" t="s">
        <v>1502</v>
      </c>
      <c r="F1335">
        <v>22300</v>
      </c>
      <c r="G1335">
        <v>21600</v>
      </c>
      <c r="H1335">
        <v>21500</v>
      </c>
      <c r="I1335">
        <v>21000</v>
      </c>
      <c r="J1335">
        <v>20800</v>
      </c>
      <c r="K1335">
        <v>21400</v>
      </c>
      <c r="L1335">
        <v>21500</v>
      </c>
      <c r="M1335">
        <v>21400</v>
      </c>
      <c r="N1335">
        <v>21400</v>
      </c>
      <c r="O1335">
        <v>21100</v>
      </c>
      <c r="P1335">
        <v>20900</v>
      </c>
      <c r="Q1335">
        <v>20700</v>
      </c>
      <c r="R1335" s="29"/>
    </row>
    <row r="1336" spans="1:18" ht="12">
      <c r="A1336" s="28" t="s">
        <v>2292</v>
      </c>
      <c r="B1336" s="30">
        <v>2009</v>
      </c>
      <c r="C1336" s="30" t="s">
        <v>1899</v>
      </c>
      <c r="D1336" s="28" t="s">
        <v>1492</v>
      </c>
      <c r="E1336" s="30" t="s">
        <v>1505</v>
      </c>
      <c r="F1336" s="30">
        <v>19000</v>
      </c>
      <c r="G1336" s="30">
        <v>18500</v>
      </c>
      <c r="H1336" s="30">
        <v>18300</v>
      </c>
      <c r="I1336" s="30">
        <v>18400</v>
      </c>
      <c r="J1336" s="30">
        <v>18600</v>
      </c>
      <c r="K1336" s="30">
        <v>19000</v>
      </c>
      <c r="L1336" s="30">
        <v>18800</v>
      </c>
      <c r="M1336" s="30">
        <v>18800</v>
      </c>
      <c r="N1336" s="30">
        <v>18100</v>
      </c>
      <c r="O1336" s="30">
        <v>18100</v>
      </c>
      <c r="P1336" s="30">
        <v>18500</v>
      </c>
      <c r="Q1336" s="30">
        <v>18500</v>
      </c>
      <c r="R1336" s="29"/>
    </row>
    <row r="1337" spans="1:18" ht="15.75">
      <c r="A1337" s="28" t="s">
        <v>925</v>
      </c>
      <c r="B1337" s="28">
        <v>2009</v>
      </c>
      <c r="C1337" s="28" t="s">
        <v>1899</v>
      </c>
      <c r="D1337" s="28" t="s">
        <v>1492</v>
      </c>
      <c r="E1337" s="30" t="s">
        <v>2129</v>
      </c>
      <c r="F1337">
        <v>3400</v>
      </c>
      <c r="G1337">
        <v>3400</v>
      </c>
      <c r="H1337">
        <v>3400</v>
      </c>
      <c r="I1337">
        <v>3400</v>
      </c>
      <c r="J1337">
        <v>3500</v>
      </c>
      <c r="K1337">
        <v>3500</v>
      </c>
      <c r="L1337">
        <v>3500</v>
      </c>
      <c r="M1337">
        <v>3500</v>
      </c>
      <c r="N1337">
        <v>3500</v>
      </c>
      <c r="O1337">
        <v>3500</v>
      </c>
      <c r="P1337">
        <v>3400</v>
      </c>
      <c r="Q1337">
        <v>3400</v>
      </c>
      <c r="R1337" s="29"/>
    </row>
    <row r="1338" spans="1:18" ht="15.75">
      <c r="A1338" s="28" t="s">
        <v>2293</v>
      </c>
      <c r="B1338" s="30">
        <v>2009</v>
      </c>
      <c r="C1338" s="30" t="s">
        <v>1899</v>
      </c>
      <c r="D1338" s="28" t="s">
        <v>1492</v>
      </c>
      <c r="E1338" s="30" t="s">
        <v>1510</v>
      </c>
      <c r="F1338">
        <v>7500</v>
      </c>
      <c r="G1338">
        <v>7500</v>
      </c>
      <c r="H1338">
        <v>7500</v>
      </c>
      <c r="I1338">
        <v>7500</v>
      </c>
      <c r="J1338">
        <v>7400</v>
      </c>
      <c r="K1338">
        <v>7500</v>
      </c>
      <c r="L1338">
        <v>7500</v>
      </c>
      <c r="M1338">
        <v>7400</v>
      </c>
      <c r="N1338">
        <v>7300</v>
      </c>
      <c r="O1338">
        <v>7300</v>
      </c>
      <c r="P1338">
        <v>7300</v>
      </c>
      <c r="Q1338">
        <v>7300</v>
      </c>
      <c r="R1338" s="29"/>
    </row>
    <row r="1339" spans="1:18" ht="15.75">
      <c r="A1339" s="28" t="s">
        <v>926</v>
      </c>
      <c r="B1339" s="30">
        <v>2009</v>
      </c>
      <c r="C1339" s="30" t="s">
        <v>1899</v>
      </c>
      <c r="D1339" s="28" t="s">
        <v>1492</v>
      </c>
      <c r="E1339" s="30" t="s">
        <v>2130</v>
      </c>
      <c r="F1339">
        <v>13100</v>
      </c>
      <c r="G1339">
        <v>13000</v>
      </c>
      <c r="H1339">
        <v>13100</v>
      </c>
      <c r="I1339">
        <v>13100</v>
      </c>
      <c r="J1339">
        <v>13100</v>
      </c>
      <c r="K1339">
        <v>13300</v>
      </c>
      <c r="L1339">
        <v>13300</v>
      </c>
      <c r="M1339">
        <v>13300</v>
      </c>
      <c r="N1339">
        <v>13400</v>
      </c>
      <c r="O1339">
        <v>13400</v>
      </c>
      <c r="P1339">
        <v>13500</v>
      </c>
      <c r="Q1339">
        <v>13500</v>
      </c>
      <c r="R1339" s="29"/>
    </row>
    <row r="1340" spans="1:18" ht="15.75">
      <c r="A1340" s="28" t="s">
        <v>2294</v>
      </c>
      <c r="B1340" s="30">
        <v>2009</v>
      </c>
      <c r="C1340" s="30" t="s">
        <v>1899</v>
      </c>
      <c r="D1340" s="28" t="s">
        <v>1492</v>
      </c>
      <c r="E1340" s="30" t="s">
        <v>1514</v>
      </c>
      <c r="F1340">
        <v>10500</v>
      </c>
      <c r="G1340">
        <v>10500</v>
      </c>
      <c r="H1340">
        <v>10600</v>
      </c>
      <c r="I1340">
        <v>11000</v>
      </c>
      <c r="J1340">
        <v>11300</v>
      </c>
      <c r="K1340">
        <v>11500</v>
      </c>
      <c r="L1340">
        <v>11100</v>
      </c>
      <c r="M1340">
        <v>11400</v>
      </c>
      <c r="N1340">
        <v>10900</v>
      </c>
      <c r="O1340">
        <v>10700</v>
      </c>
      <c r="P1340">
        <v>10600</v>
      </c>
      <c r="Q1340">
        <v>10500</v>
      </c>
      <c r="R1340" s="29"/>
    </row>
    <row r="1341" spans="1:18" ht="12">
      <c r="A1341" s="28" t="s">
        <v>927</v>
      </c>
      <c r="B1341" s="30">
        <v>2009</v>
      </c>
      <c r="C1341" s="30" t="s">
        <v>1899</v>
      </c>
      <c r="D1341" s="28" t="s">
        <v>1492</v>
      </c>
      <c r="E1341" s="30" t="s">
        <v>2131</v>
      </c>
      <c r="F1341" s="30">
        <v>20800</v>
      </c>
      <c r="G1341" s="30">
        <v>20600</v>
      </c>
      <c r="H1341" s="30">
        <v>20400</v>
      </c>
      <c r="I1341" s="30">
        <v>20200</v>
      </c>
      <c r="J1341" s="30">
        <v>20300</v>
      </c>
      <c r="K1341" s="30">
        <v>20300</v>
      </c>
      <c r="L1341" s="30">
        <v>20100</v>
      </c>
      <c r="M1341" s="30">
        <v>20200</v>
      </c>
      <c r="N1341" s="30">
        <v>20100</v>
      </c>
      <c r="O1341" s="30">
        <v>20100</v>
      </c>
      <c r="P1341" s="30">
        <v>20100</v>
      </c>
      <c r="Q1341" s="30">
        <v>19900</v>
      </c>
      <c r="R1341" s="29"/>
    </row>
    <row r="1342" spans="1:18" ht="15.75">
      <c r="A1342" s="28" t="s">
        <v>2295</v>
      </c>
      <c r="B1342" s="30">
        <v>2009</v>
      </c>
      <c r="C1342" s="30" t="s">
        <v>1899</v>
      </c>
      <c r="D1342" s="28" t="s">
        <v>1492</v>
      </c>
      <c r="E1342" s="30" t="s">
        <v>1516</v>
      </c>
      <c r="F1342">
        <v>11800</v>
      </c>
      <c r="G1342">
        <v>11900</v>
      </c>
      <c r="H1342">
        <v>12000</v>
      </c>
      <c r="I1342">
        <v>12200</v>
      </c>
      <c r="J1342">
        <v>12400</v>
      </c>
      <c r="K1342">
        <v>12200</v>
      </c>
      <c r="L1342">
        <v>11400</v>
      </c>
      <c r="M1342">
        <v>11100</v>
      </c>
      <c r="N1342">
        <v>11500</v>
      </c>
      <c r="O1342">
        <v>12400</v>
      </c>
      <c r="P1342">
        <v>12700</v>
      </c>
      <c r="Q1342">
        <v>12500</v>
      </c>
      <c r="R1342" s="29"/>
    </row>
    <row r="1343" spans="1:18" ht="15.75">
      <c r="A1343" s="28" t="s">
        <v>928</v>
      </c>
      <c r="B1343" s="30">
        <v>2009</v>
      </c>
      <c r="C1343" s="30" t="s">
        <v>1899</v>
      </c>
      <c r="D1343" s="28" t="s">
        <v>1492</v>
      </c>
      <c r="E1343" s="30" t="s">
        <v>2132</v>
      </c>
      <c r="F1343">
        <v>600</v>
      </c>
      <c r="G1343">
        <v>600</v>
      </c>
      <c r="H1343">
        <v>500</v>
      </c>
      <c r="I1343">
        <v>600</v>
      </c>
      <c r="J1343">
        <v>600</v>
      </c>
      <c r="K1343">
        <v>600</v>
      </c>
      <c r="L1343">
        <v>600</v>
      </c>
      <c r="M1343">
        <v>600</v>
      </c>
      <c r="N1343">
        <v>600</v>
      </c>
      <c r="O1343">
        <v>600</v>
      </c>
      <c r="P1343">
        <v>600</v>
      </c>
      <c r="Q1343">
        <v>600</v>
      </c>
      <c r="R1343" s="29"/>
    </row>
    <row r="1344" spans="1:18" ht="15.75">
      <c r="A1344" s="28" t="s">
        <v>929</v>
      </c>
      <c r="B1344" s="30">
        <v>2009</v>
      </c>
      <c r="C1344" s="30" t="s">
        <v>1899</v>
      </c>
      <c r="D1344" s="28" t="s">
        <v>1492</v>
      </c>
      <c r="E1344" s="10" t="s">
        <v>2133</v>
      </c>
      <c r="F1344">
        <v>300</v>
      </c>
      <c r="G1344">
        <v>300</v>
      </c>
      <c r="H1344">
        <v>300</v>
      </c>
      <c r="I1344">
        <v>300</v>
      </c>
      <c r="J1344">
        <v>300</v>
      </c>
      <c r="K1344">
        <v>300</v>
      </c>
      <c r="L1344">
        <v>300</v>
      </c>
      <c r="M1344">
        <v>300</v>
      </c>
      <c r="N1344">
        <v>300</v>
      </c>
      <c r="O1344">
        <v>300</v>
      </c>
      <c r="P1344">
        <v>300</v>
      </c>
      <c r="Q1344">
        <v>300</v>
      </c>
      <c r="R1344" s="29"/>
    </row>
    <row r="1345" spans="1:18" ht="15.75">
      <c r="A1345" s="28" t="s">
        <v>930</v>
      </c>
      <c r="B1345" s="30">
        <v>2009</v>
      </c>
      <c r="C1345" s="30" t="s">
        <v>1899</v>
      </c>
      <c r="D1345" s="28" t="s">
        <v>1492</v>
      </c>
      <c r="E1345" s="30" t="s">
        <v>2134</v>
      </c>
      <c r="F1345">
        <v>10900</v>
      </c>
      <c r="G1345">
        <v>11000</v>
      </c>
      <c r="H1345">
        <v>11200</v>
      </c>
      <c r="I1345">
        <v>11300</v>
      </c>
      <c r="J1345">
        <v>11500</v>
      </c>
      <c r="K1345">
        <v>11300</v>
      </c>
      <c r="L1345">
        <v>10500</v>
      </c>
      <c r="M1345">
        <v>10200</v>
      </c>
      <c r="N1345">
        <v>10600</v>
      </c>
      <c r="O1345">
        <v>11500</v>
      </c>
      <c r="P1345">
        <v>11800</v>
      </c>
      <c r="Q1345">
        <v>11600</v>
      </c>
      <c r="R1345" s="29"/>
    </row>
    <row r="1346" spans="1:18" ht="15.75">
      <c r="A1346" s="28" t="s">
        <v>2296</v>
      </c>
      <c r="B1346" s="30">
        <v>2009</v>
      </c>
      <c r="C1346" s="30" t="s">
        <v>1881</v>
      </c>
      <c r="D1346" s="28" t="s">
        <v>1500</v>
      </c>
      <c r="E1346" s="10" t="s">
        <v>1491</v>
      </c>
      <c r="F1346">
        <v>77400</v>
      </c>
      <c r="G1346">
        <v>78100</v>
      </c>
      <c r="H1346">
        <v>78100</v>
      </c>
      <c r="I1346">
        <v>79400</v>
      </c>
      <c r="J1346">
        <v>79400</v>
      </c>
      <c r="K1346">
        <v>78500</v>
      </c>
      <c r="L1346">
        <v>77600</v>
      </c>
      <c r="M1346">
        <v>77500</v>
      </c>
      <c r="N1346">
        <v>78300</v>
      </c>
      <c r="O1346">
        <v>79100</v>
      </c>
      <c r="P1346">
        <v>79700</v>
      </c>
      <c r="Q1346">
        <v>78900</v>
      </c>
      <c r="R1346" s="29"/>
    </row>
    <row r="1347" spans="1:18" ht="15.75">
      <c r="A1347" s="28" t="s">
        <v>2297</v>
      </c>
      <c r="B1347" s="30">
        <v>2009</v>
      </c>
      <c r="C1347" s="30" t="s">
        <v>1881</v>
      </c>
      <c r="D1347" s="28" t="s">
        <v>1500</v>
      </c>
      <c r="E1347" s="30" t="s">
        <v>1495</v>
      </c>
      <c r="F1347">
        <v>66300</v>
      </c>
      <c r="G1347">
        <v>65800</v>
      </c>
      <c r="H1347">
        <v>65700</v>
      </c>
      <c r="I1347">
        <v>66700</v>
      </c>
      <c r="J1347">
        <v>66800</v>
      </c>
      <c r="K1347">
        <v>67200</v>
      </c>
      <c r="L1347">
        <v>67000</v>
      </c>
      <c r="M1347">
        <v>67000</v>
      </c>
      <c r="N1347">
        <v>67200</v>
      </c>
      <c r="O1347">
        <v>67100</v>
      </c>
      <c r="P1347">
        <v>67200</v>
      </c>
      <c r="Q1347">
        <v>66700</v>
      </c>
      <c r="R1347" s="29"/>
    </row>
    <row r="1348" spans="1:18" ht="15.75">
      <c r="A1348" s="28" t="s">
        <v>2298</v>
      </c>
      <c r="B1348" s="30">
        <v>2009</v>
      </c>
      <c r="C1348" s="30" t="s">
        <v>1881</v>
      </c>
      <c r="D1348" s="28" t="s">
        <v>1500</v>
      </c>
      <c r="E1348" s="30" t="s">
        <v>1498</v>
      </c>
      <c r="F1348">
        <v>12700</v>
      </c>
      <c r="G1348">
        <v>12400</v>
      </c>
      <c r="H1348">
        <v>12100</v>
      </c>
      <c r="I1348">
        <v>12700</v>
      </c>
      <c r="J1348">
        <v>12700</v>
      </c>
      <c r="K1348">
        <v>13100</v>
      </c>
      <c r="L1348">
        <v>13100</v>
      </c>
      <c r="M1348">
        <v>12800</v>
      </c>
      <c r="N1348">
        <v>13100</v>
      </c>
      <c r="O1348">
        <v>13000</v>
      </c>
      <c r="P1348">
        <v>12900</v>
      </c>
      <c r="Q1348">
        <v>12500</v>
      </c>
      <c r="R1348" s="29"/>
    </row>
    <row r="1349" spans="1:18" ht="15.75">
      <c r="A1349" s="28" t="s">
        <v>931</v>
      </c>
      <c r="B1349" s="30">
        <v>2009</v>
      </c>
      <c r="C1349" s="30" t="s">
        <v>1881</v>
      </c>
      <c r="D1349" s="28" t="s">
        <v>1500</v>
      </c>
      <c r="E1349" s="30" t="s">
        <v>2127</v>
      </c>
      <c r="F1349">
        <v>64700</v>
      </c>
      <c r="G1349">
        <v>65700</v>
      </c>
      <c r="H1349">
        <v>66000</v>
      </c>
      <c r="I1349">
        <v>66700</v>
      </c>
      <c r="J1349">
        <v>66700</v>
      </c>
      <c r="K1349">
        <v>65400</v>
      </c>
      <c r="L1349">
        <v>64500</v>
      </c>
      <c r="M1349">
        <v>64700</v>
      </c>
      <c r="N1349">
        <v>65200</v>
      </c>
      <c r="O1349">
        <v>66100</v>
      </c>
      <c r="P1349">
        <v>66800</v>
      </c>
      <c r="Q1349">
        <v>66400</v>
      </c>
      <c r="R1349" s="29"/>
    </row>
    <row r="1350" spans="1:18" ht="15.75">
      <c r="A1350" s="28" t="s">
        <v>932</v>
      </c>
      <c r="B1350" s="30">
        <v>2009</v>
      </c>
      <c r="C1350" s="30" t="s">
        <v>1881</v>
      </c>
      <c r="D1350" s="28" t="s">
        <v>1500</v>
      </c>
      <c r="E1350" s="30" t="s">
        <v>2128</v>
      </c>
      <c r="F1350">
        <v>2200</v>
      </c>
      <c r="G1350">
        <v>2100</v>
      </c>
      <c r="H1350">
        <v>2000</v>
      </c>
      <c r="I1350">
        <v>2500</v>
      </c>
      <c r="J1350">
        <v>2900</v>
      </c>
      <c r="K1350">
        <v>3200</v>
      </c>
      <c r="L1350">
        <v>3200</v>
      </c>
      <c r="M1350">
        <v>3100</v>
      </c>
      <c r="N1350">
        <v>3500</v>
      </c>
      <c r="O1350">
        <v>3500</v>
      </c>
      <c r="P1350">
        <v>3400</v>
      </c>
      <c r="Q1350">
        <v>3000</v>
      </c>
      <c r="R1350" s="29"/>
    </row>
    <row r="1351" spans="1:18" ht="15.75">
      <c r="A1351" s="28" t="s">
        <v>2299</v>
      </c>
      <c r="B1351" s="30">
        <v>2009</v>
      </c>
      <c r="C1351" s="30" t="s">
        <v>1881</v>
      </c>
      <c r="D1351" s="28" t="s">
        <v>1500</v>
      </c>
      <c r="E1351" s="30" t="s">
        <v>1502</v>
      </c>
      <c r="F1351">
        <v>10500</v>
      </c>
      <c r="G1351">
        <v>10300</v>
      </c>
      <c r="H1351">
        <v>10100</v>
      </c>
      <c r="I1351">
        <v>10200</v>
      </c>
      <c r="J1351">
        <v>9800</v>
      </c>
      <c r="K1351">
        <v>9900</v>
      </c>
      <c r="L1351">
        <v>9900</v>
      </c>
      <c r="M1351">
        <v>9700</v>
      </c>
      <c r="N1351">
        <v>9600</v>
      </c>
      <c r="O1351">
        <v>9500</v>
      </c>
      <c r="P1351">
        <v>9500</v>
      </c>
      <c r="Q1351">
        <v>9500</v>
      </c>
      <c r="R1351" s="29"/>
    </row>
    <row r="1352" spans="1:18" ht="12">
      <c r="A1352" s="28" t="s">
        <v>2300</v>
      </c>
      <c r="B1352" s="30">
        <v>2009</v>
      </c>
      <c r="C1352" s="30" t="s">
        <v>1881</v>
      </c>
      <c r="D1352" s="28" t="s">
        <v>1500</v>
      </c>
      <c r="E1352" s="30" t="s">
        <v>1505</v>
      </c>
      <c r="F1352" s="30">
        <v>12800</v>
      </c>
      <c r="G1352" s="30">
        <v>12700</v>
      </c>
      <c r="H1352" s="30">
        <v>12800</v>
      </c>
      <c r="I1352" s="30">
        <v>12800</v>
      </c>
      <c r="J1352" s="30">
        <v>12800</v>
      </c>
      <c r="K1352" s="30">
        <v>12700</v>
      </c>
      <c r="L1352" s="30">
        <v>12700</v>
      </c>
      <c r="M1352" s="30">
        <v>12700</v>
      </c>
      <c r="N1352" s="30">
        <v>12600</v>
      </c>
      <c r="O1352" s="30">
        <v>12700</v>
      </c>
      <c r="P1352" s="30">
        <v>13000</v>
      </c>
      <c r="Q1352" s="30">
        <v>13000</v>
      </c>
      <c r="R1352" s="29"/>
    </row>
    <row r="1353" spans="1:18" ht="15.75">
      <c r="A1353" s="28" t="s">
        <v>933</v>
      </c>
      <c r="B1353" s="28">
        <v>2009</v>
      </c>
      <c r="C1353" s="28" t="s">
        <v>1881</v>
      </c>
      <c r="D1353" s="28" t="s">
        <v>1500</v>
      </c>
      <c r="E1353" s="30" t="s">
        <v>2129</v>
      </c>
      <c r="F1353">
        <v>2900</v>
      </c>
      <c r="G1353">
        <v>2900</v>
      </c>
      <c r="H1353">
        <v>2900</v>
      </c>
      <c r="I1353">
        <v>3000</v>
      </c>
      <c r="J1353">
        <v>3000</v>
      </c>
      <c r="K1353">
        <v>3000</v>
      </c>
      <c r="L1353">
        <v>2800</v>
      </c>
      <c r="M1353">
        <v>2900</v>
      </c>
      <c r="N1353">
        <v>2900</v>
      </c>
      <c r="O1353">
        <v>2900</v>
      </c>
      <c r="P1353">
        <v>2900</v>
      </c>
      <c r="Q1353">
        <v>2900</v>
      </c>
      <c r="R1353" s="29"/>
    </row>
    <row r="1354" spans="1:18" ht="15.75">
      <c r="A1354" s="28" t="s">
        <v>2301</v>
      </c>
      <c r="B1354" s="30">
        <v>2009</v>
      </c>
      <c r="C1354" s="30" t="s">
        <v>1881</v>
      </c>
      <c r="D1354" s="28" t="s">
        <v>1500</v>
      </c>
      <c r="E1354" s="30" t="s">
        <v>1510</v>
      </c>
      <c r="F1354">
        <v>4600</v>
      </c>
      <c r="G1354">
        <v>4600</v>
      </c>
      <c r="H1354">
        <v>4600</v>
      </c>
      <c r="I1354">
        <v>4600</v>
      </c>
      <c r="J1354">
        <v>4600</v>
      </c>
      <c r="K1354">
        <v>4600</v>
      </c>
      <c r="L1354">
        <v>4600</v>
      </c>
      <c r="M1354">
        <v>4600</v>
      </c>
      <c r="N1354">
        <v>4600</v>
      </c>
      <c r="O1354">
        <v>4700</v>
      </c>
      <c r="P1354">
        <v>4700</v>
      </c>
      <c r="Q1354">
        <v>4700</v>
      </c>
      <c r="R1354" s="29"/>
    </row>
    <row r="1355" spans="1:18" ht="15.75">
      <c r="A1355" s="28" t="s">
        <v>934</v>
      </c>
      <c r="B1355" s="30">
        <v>2009</v>
      </c>
      <c r="C1355" s="30" t="s">
        <v>1881</v>
      </c>
      <c r="D1355" s="28" t="s">
        <v>1500</v>
      </c>
      <c r="E1355" s="30" t="s">
        <v>2130</v>
      </c>
      <c r="F1355">
        <v>13800</v>
      </c>
      <c r="G1355">
        <v>13800</v>
      </c>
      <c r="H1355">
        <v>13800</v>
      </c>
      <c r="I1355">
        <v>13900</v>
      </c>
      <c r="J1355">
        <v>13800</v>
      </c>
      <c r="K1355">
        <v>13900</v>
      </c>
      <c r="L1355">
        <v>13600</v>
      </c>
      <c r="M1355">
        <v>13600</v>
      </c>
      <c r="N1355">
        <v>13700</v>
      </c>
      <c r="O1355">
        <v>13800</v>
      </c>
      <c r="P1355">
        <v>13900</v>
      </c>
      <c r="Q1355">
        <v>13900</v>
      </c>
      <c r="R1355" s="29"/>
    </row>
    <row r="1356" spans="1:18" ht="15.75">
      <c r="A1356" s="28" t="s">
        <v>2302</v>
      </c>
      <c r="B1356" s="30">
        <v>2009</v>
      </c>
      <c r="C1356" s="30" t="s">
        <v>1881</v>
      </c>
      <c r="D1356" s="28" t="s">
        <v>1500</v>
      </c>
      <c r="E1356" s="30" t="s">
        <v>1514</v>
      </c>
      <c r="F1356">
        <v>7000</v>
      </c>
      <c r="G1356">
        <v>7100</v>
      </c>
      <c r="H1356">
        <v>7200</v>
      </c>
      <c r="I1356">
        <v>7400</v>
      </c>
      <c r="J1356">
        <v>7700</v>
      </c>
      <c r="K1356">
        <v>7700</v>
      </c>
      <c r="L1356">
        <v>7900</v>
      </c>
      <c r="M1356">
        <v>7900</v>
      </c>
      <c r="N1356">
        <v>8000</v>
      </c>
      <c r="O1356">
        <v>7800</v>
      </c>
      <c r="P1356">
        <v>7600</v>
      </c>
      <c r="Q1356">
        <v>7500</v>
      </c>
      <c r="R1356" s="29"/>
    </row>
    <row r="1357" spans="1:18" ht="12">
      <c r="A1357" s="28" t="s">
        <v>935</v>
      </c>
      <c r="B1357" s="30">
        <v>2009</v>
      </c>
      <c r="C1357" s="30" t="s">
        <v>1881</v>
      </c>
      <c r="D1357" s="28" t="s">
        <v>1500</v>
      </c>
      <c r="E1357" s="30" t="s">
        <v>2131</v>
      </c>
      <c r="F1357" s="30">
        <v>12500</v>
      </c>
      <c r="G1357" s="30">
        <v>12300</v>
      </c>
      <c r="H1357" s="30">
        <v>12300</v>
      </c>
      <c r="I1357" s="30">
        <v>12300</v>
      </c>
      <c r="J1357" s="30">
        <v>12200</v>
      </c>
      <c r="K1357" s="30">
        <v>12200</v>
      </c>
      <c r="L1357" s="30">
        <v>12300</v>
      </c>
      <c r="M1357" s="30">
        <v>12500</v>
      </c>
      <c r="N1357" s="30">
        <v>12300</v>
      </c>
      <c r="O1357" s="30">
        <v>12200</v>
      </c>
      <c r="P1357" s="30">
        <v>12200</v>
      </c>
      <c r="Q1357" s="30">
        <v>12200</v>
      </c>
      <c r="R1357" s="29"/>
    </row>
    <row r="1358" spans="1:18" ht="15.75">
      <c r="A1358" s="28" t="s">
        <v>2303</v>
      </c>
      <c r="B1358" s="30">
        <v>2009</v>
      </c>
      <c r="C1358" s="30" t="s">
        <v>1881</v>
      </c>
      <c r="D1358" s="28" t="s">
        <v>1500</v>
      </c>
      <c r="E1358" s="30" t="s">
        <v>1516</v>
      </c>
      <c r="F1358">
        <v>11100</v>
      </c>
      <c r="G1358">
        <v>12300</v>
      </c>
      <c r="H1358">
        <v>12400</v>
      </c>
      <c r="I1358">
        <v>12700</v>
      </c>
      <c r="J1358">
        <v>12600</v>
      </c>
      <c r="K1358">
        <v>11300</v>
      </c>
      <c r="L1358">
        <v>10600</v>
      </c>
      <c r="M1358">
        <v>10500</v>
      </c>
      <c r="N1358">
        <v>11100</v>
      </c>
      <c r="O1358">
        <v>12000</v>
      </c>
      <c r="P1358">
        <v>12500</v>
      </c>
      <c r="Q1358">
        <v>12200</v>
      </c>
      <c r="R1358" s="29"/>
    </row>
    <row r="1359" spans="1:18" ht="15.75">
      <c r="A1359" s="28" t="s">
        <v>936</v>
      </c>
      <c r="B1359" s="30">
        <v>2009</v>
      </c>
      <c r="C1359" s="30" t="s">
        <v>1881</v>
      </c>
      <c r="D1359" s="28" t="s">
        <v>1500</v>
      </c>
      <c r="E1359" s="30" t="s">
        <v>2132</v>
      </c>
      <c r="F1359">
        <v>600</v>
      </c>
      <c r="G1359">
        <v>600</v>
      </c>
      <c r="H1359">
        <v>600</v>
      </c>
      <c r="I1359">
        <v>600</v>
      </c>
      <c r="J1359">
        <v>600</v>
      </c>
      <c r="K1359">
        <v>600</v>
      </c>
      <c r="L1359">
        <v>600</v>
      </c>
      <c r="M1359">
        <v>600</v>
      </c>
      <c r="N1359">
        <v>600</v>
      </c>
      <c r="O1359">
        <v>600</v>
      </c>
      <c r="P1359">
        <v>600</v>
      </c>
      <c r="Q1359">
        <v>600</v>
      </c>
      <c r="R1359" s="29"/>
    </row>
    <row r="1360" spans="1:18" ht="15.75">
      <c r="A1360" s="28" t="s">
        <v>937</v>
      </c>
      <c r="B1360" s="30">
        <v>2009</v>
      </c>
      <c r="C1360" s="30" t="s">
        <v>1881</v>
      </c>
      <c r="D1360" s="28" t="s">
        <v>1500</v>
      </c>
      <c r="E1360" s="10" t="s">
        <v>2133</v>
      </c>
      <c r="F1360">
        <v>3300</v>
      </c>
      <c r="G1360">
        <v>4300</v>
      </c>
      <c r="H1360">
        <v>4300</v>
      </c>
      <c r="I1360">
        <v>4400</v>
      </c>
      <c r="J1360">
        <v>4500</v>
      </c>
      <c r="K1360">
        <v>3300</v>
      </c>
      <c r="L1360">
        <v>2900</v>
      </c>
      <c r="M1360">
        <v>3000</v>
      </c>
      <c r="N1360">
        <v>3800</v>
      </c>
      <c r="O1360">
        <v>4100</v>
      </c>
      <c r="P1360">
        <v>4300</v>
      </c>
      <c r="Q1360">
        <v>4200</v>
      </c>
      <c r="R1360" s="36"/>
    </row>
    <row r="1361" spans="1:18" ht="15.75">
      <c r="A1361" s="28" t="s">
        <v>938</v>
      </c>
      <c r="B1361" s="30">
        <v>2009</v>
      </c>
      <c r="C1361" s="30" t="s">
        <v>1881</v>
      </c>
      <c r="D1361" s="28" t="s">
        <v>1500</v>
      </c>
      <c r="E1361" s="30" t="s">
        <v>2134</v>
      </c>
      <c r="F1361">
        <v>7200</v>
      </c>
      <c r="G1361">
        <v>7400</v>
      </c>
      <c r="H1361">
        <v>7500</v>
      </c>
      <c r="I1361">
        <v>7700</v>
      </c>
      <c r="J1361">
        <v>7500</v>
      </c>
      <c r="K1361">
        <v>7400</v>
      </c>
      <c r="L1361">
        <v>7100</v>
      </c>
      <c r="M1361">
        <v>6900</v>
      </c>
      <c r="N1361">
        <v>6700</v>
      </c>
      <c r="O1361">
        <v>7300</v>
      </c>
      <c r="P1361">
        <v>7600</v>
      </c>
      <c r="Q1361">
        <v>7400</v>
      </c>
      <c r="R1361" s="36"/>
    </row>
    <row r="1362" spans="1:18" ht="15.75">
      <c r="A1362" s="28" t="s">
        <v>763</v>
      </c>
      <c r="B1362" s="30">
        <v>2009</v>
      </c>
      <c r="C1362" s="30" t="s">
        <v>1900</v>
      </c>
      <c r="D1362" s="28" t="s">
        <v>1492</v>
      </c>
      <c r="E1362" s="10" t="s">
        <v>1491</v>
      </c>
      <c r="F1362">
        <v>47700</v>
      </c>
      <c r="G1362">
        <v>47300</v>
      </c>
      <c r="H1362">
        <v>47700</v>
      </c>
      <c r="I1362">
        <v>48300</v>
      </c>
      <c r="J1362">
        <v>48800</v>
      </c>
      <c r="K1362">
        <v>49200</v>
      </c>
      <c r="L1362">
        <v>48700</v>
      </c>
      <c r="M1362">
        <v>48700</v>
      </c>
      <c r="N1362">
        <v>48400</v>
      </c>
      <c r="O1362">
        <v>48300</v>
      </c>
      <c r="P1362">
        <v>47800</v>
      </c>
      <c r="Q1362">
        <v>46600</v>
      </c>
      <c r="R1362" s="36"/>
    </row>
    <row r="1363" spans="1:18" ht="15.75">
      <c r="A1363" s="28" t="s">
        <v>764</v>
      </c>
      <c r="B1363" s="30">
        <v>2009</v>
      </c>
      <c r="C1363" s="30" t="s">
        <v>1900</v>
      </c>
      <c r="D1363" s="28" t="s">
        <v>1492</v>
      </c>
      <c r="E1363" s="30" t="s">
        <v>1495</v>
      </c>
      <c r="F1363">
        <v>41800</v>
      </c>
      <c r="G1363">
        <v>41400</v>
      </c>
      <c r="H1363">
        <v>41700</v>
      </c>
      <c r="I1363">
        <v>42200</v>
      </c>
      <c r="J1363">
        <v>42800</v>
      </c>
      <c r="K1363">
        <v>43300</v>
      </c>
      <c r="L1363">
        <v>43100</v>
      </c>
      <c r="M1363">
        <v>43200</v>
      </c>
      <c r="N1363">
        <v>42500</v>
      </c>
      <c r="O1363">
        <v>42200</v>
      </c>
      <c r="P1363">
        <v>41700</v>
      </c>
      <c r="Q1363">
        <v>40500</v>
      </c>
      <c r="R1363" s="36"/>
    </row>
    <row r="1364" spans="1:18" ht="15.75">
      <c r="A1364" s="28" t="s">
        <v>765</v>
      </c>
      <c r="B1364" s="30">
        <v>2009</v>
      </c>
      <c r="C1364" s="30" t="s">
        <v>1900</v>
      </c>
      <c r="D1364" s="28" t="s">
        <v>1492</v>
      </c>
      <c r="E1364" s="30" t="s">
        <v>1498</v>
      </c>
      <c r="F1364">
        <v>13500</v>
      </c>
      <c r="G1364">
        <v>13300</v>
      </c>
      <c r="H1364">
        <v>13300</v>
      </c>
      <c r="I1364">
        <v>13600</v>
      </c>
      <c r="J1364">
        <v>13800</v>
      </c>
      <c r="K1364">
        <v>14500</v>
      </c>
      <c r="L1364">
        <v>14700</v>
      </c>
      <c r="M1364">
        <v>14700</v>
      </c>
      <c r="N1364">
        <v>14300</v>
      </c>
      <c r="O1364">
        <v>14000</v>
      </c>
      <c r="P1364">
        <v>13500</v>
      </c>
      <c r="Q1364">
        <v>12500</v>
      </c>
      <c r="R1364" s="36"/>
    </row>
    <row r="1365" spans="1:18" ht="15.75">
      <c r="A1365" s="28" t="s">
        <v>939</v>
      </c>
      <c r="B1365" s="30">
        <v>2009</v>
      </c>
      <c r="C1365" s="30" t="s">
        <v>1900</v>
      </c>
      <c r="D1365" s="28" t="s">
        <v>1492</v>
      </c>
      <c r="E1365" s="30" t="s">
        <v>2127</v>
      </c>
      <c r="F1365">
        <v>34200</v>
      </c>
      <c r="G1365">
        <v>34000</v>
      </c>
      <c r="H1365">
        <v>34400</v>
      </c>
      <c r="I1365">
        <v>34700</v>
      </c>
      <c r="J1365">
        <v>35000</v>
      </c>
      <c r="K1365">
        <v>34700</v>
      </c>
      <c r="L1365">
        <v>34000</v>
      </c>
      <c r="M1365">
        <v>34000</v>
      </c>
      <c r="N1365">
        <v>34100</v>
      </c>
      <c r="O1365">
        <v>34300</v>
      </c>
      <c r="P1365">
        <v>34300</v>
      </c>
      <c r="Q1365">
        <v>34100</v>
      </c>
      <c r="R1365" s="36"/>
    </row>
    <row r="1366" spans="1:18" ht="15.75">
      <c r="A1366" s="28" t="s">
        <v>940</v>
      </c>
      <c r="B1366" s="30">
        <v>2009</v>
      </c>
      <c r="C1366" s="30" t="s">
        <v>1900</v>
      </c>
      <c r="D1366" s="28" t="s">
        <v>1492</v>
      </c>
      <c r="E1366" s="30" t="s">
        <v>2128</v>
      </c>
      <c r="F1366">
        <v>3000</v>
      </c>
      <c r="G1366">
        <v>2900</v>
      </c>
      <c r="H1366">
        <v>2900</v>
      </c>
      <c r="I1366">
        <v>3100</v>
      </c>
      <c r="J1366">
        <v>3300</v>
      </c>
      <c r="K1366">
        <v>3700</v>
      </c>
      <c r="L1366">
        <v>3900</v>
      </c>
      <c r="M1366">
        <v>3900</v>
      </c>
      <c r="N1366">
        <v>3700</v>
      </c>
      <c r="O1366">
        <v>3700</v>
      </c>
      <c r="P1366">
        <v>3400</v>
      </c>
      <c r="Q1366">
        <v>3000</v>
      </c>
      <c r="R1366" s="36"/>
    </row>
    <row r="1367" spans="1:18" ht="15.75">
      <c r="A1367" s="28" t="s">
        <v>766</v>
      </c>
      <c r="B1367" s="30">
        <v>2009</v>
      </c>
      <c r="C1367" s="30" t="s">
        <v>1900</v>
      </c>
      <c r="D1367" s="28" t="s">
        <v>1492</v>
      </c>
      <c r="E1367" s="30" t="s">
        <v>1502</v>
      </c>
      <c r="F1367">
        <v>10500</v>
      </c>
      <c r="G1367">
        <v>10400</v>
      </c>
      <c r="H1367">
        <v>10400</v>
      </c>
      <c r="I1367">
        <v>10500</v>
      </c>
      <c r="J1367">
        <v>10500</v>
      </c>
      <c r="K1367">
        <v>10800</v>
      </c>
      <c r="L1367">
        <v>10800</v>
      </c>
      <c r="M1367">
        <v>10800</v>
      </c>
      <c r="N1367">
        <v>10600</v>
      </c>
      <c r="O1367">
        <v>10300</v>
      </c>
      <c r="P1367">
        <v>10100</v>
      </c>
      <c r="Q1367">
        <v>9500</v>
      </c>
      <c r="R1367" s="36"/>
    </row>
    <row r="1368" spans="1:18" ht="12">
      <c r="A1368" s="28" t="s">
        <v>767</v>
      </c>
      <c r="B1368" s="30">
        <v>2009</v>
      </c>
      <c r="C1368" s="30" t="s">
        <v>1900</v>
      </c>
      <c r="D1368" s="28" t="s">
        <v>1492</v>
      </c>
      <c r="E1368" s="30" t="s">
        <v>1505</v>
      </c>
      <c r="F1368" s="30">
        <v>7500</v>
      </c>
      <c r="G1368" s="30">
        <v>7300</v>
      </c>
      <c r="H1368" s="30">
        <v>7400</v>
      </c>
      <c r="I1368" s="30">
        <v>7400</v>
      </c>
      <c r="J1368" s="30">
        <v>7500</v>
      </c>
      <c r="K1368" s="30">
        <v>7500</v>
      </c>
      <c r="L1368" s="30">
        <v>7500</v>
      </c>
      <c r="M1368" s="30">
        <v>7500</v>
      </c>
      <c r="N1368" s="30">
        <v>7300</v>
      </c>
      <c r="O1368" s="30">
        <v>7300</v>
      </c>
      <c r="P1368" s="30">
        <v>7300</v>
      </c>
      <c r="Q1368" s="30">
        <v>7300</v>
      </c>
      <c r="R1368" s="36"/>
    </row>
    <row r="1369" spans="1:18" ht="15.75">
      <c r="A1369" s="28" t="s">
        <v>941</v>
      </c>
      <c r="B1369" s="35">
        <v>2009</v>
      </c>
      <c r="C1369" s="35" t="s">
        <v>1900</v>
      </c>
      <c r="D1369" s="28" t="s">
        <v>1492</v>
      </c>
      <c r="E1369" s="30" t="s">
        <v>2129</v>
      </c>
      <c r="F1369">
        <v>1800</v>
      </c>
      <c r="G1369">
        <v>1800</v>
      </c>
      <c r="H1369">
        <v>1800</v>
      </c>
      <c r="I1369">
        <v>1900</v>
      </c>
      <c r="J1369">
        <v>1900</v>
      </c>
      <c r="K1369">
        <v>1900</v>
      </c>
      <c r="L1369">
        <v>1800</v>
      </c>
      <c r="M1369">
        <v>1800</v>
      </c>
      <c r="N1369">
        <v>1900</v>
      </c>
      <c r="O1369">
        <v>1900</v>
      </c>
      <c r="P1369">
        <v>1900</v>
      </c>
      <c r="Q1369">
        <v>1900</v>
      </c>
      <c r="R1369" s="36"/>
    </row>
    <row r="1370" spans="1:18" ht="15.75">
      <c r="A1370" s="28" t="s">
        <v>768</v>
      </c>
      <c r="B1370" s="30">
        <v>2009</v>
      </c>
      <c r="C1370" s="30" t="s">
        <v>1900</v>
      </c>
      <c r="D1370" s="28" t="s">
        <v>1492</v>
      </c>
      <c r="E1370" s="30" t="s">
        <v>1510</v>
      </c>
      <c r="F1370">
        <v>2000</v>
      </c>
      <c r="G1370">
        <v>1900</v>
      </c>
      <c r="H1370">
        <v>1900</v>
      </c>
      <c r="I1370">
        <v>1900</v>
      </c>
      <c r="J1370">
        <v>1900</v>
      </c>
      <c r="K1370">
        <v>1900</v>
      </c>
      <c r="L1370">
        <v>1900</v>
      </c>
      <c r="M1370">
        <v>1900</v>
      </c>
      <c r="N1370">
        <v>1900</v>
      </c>
      <c r="O1370">
        <v>1900</v>
      </c>
      <c r="P1370">
        <v>1900</v>
      </c>
      <c r="Q1370">
        <v>1900</v>
      </c>
      <c r="R1370" s="36"/>
    </row>
    <row r="1371" spans="1:18" ht="15.75">
      <c r="A1371" s="28" t="s">
        <v>942</v>
      </c>
      <c r="B1371" s="30">
        <v>2009</v>
      </c>
      <c r="C1371" s="30" t="s">
        <v>1900</v>
      </c>
      <c r="D1371" s="28" t="s">
        <v>1492</v>
      </c>
      <c r="E1371" s="30" t="s">
        <v>2130</v>
      </c>
      <c r="F1371">
        <v>6600</v>
      </c>
      <c r="G1371">
        <v>6700</v>
      </c>
      <c r="H1371">
        <v>6800</v>
      </c>
      <c r="I1371">
        <v>6800</v>
      </c>
      <c r="J1371">
        <v>6900</v>
      </c>
      <c r="K1371">
        <v>6800</v>
      </c>
      <c r="L1371">
        <v>6800</v>
      </c>
      <c r="M1371">
        <v>6800</v>
      </c>
      <c r="N1371">
        <v>6900</v>
      </c>
      <c r="O1371">
        <v>7000</v>
      </c>
      <c r="P1371">
        <v>7100</v>
      </c>
      <c r="Q1371">
        <v>7100</v>
      </c>
      <c r="R1371" s="36"/>
    </row>
    <row r="1372" spans="1:18" ht="15.75">
      <c r="A1372" s="28" t="s">
        <v>769</v>
      </c>
      <c r="B1372" s="30">
        <v>2009</v>
      </c>
      <c r="C1372" s="30" t="s">
        <v>1900</v>
      </c>
      <c r="D1372" s="28" t="s">
        <v>1492</v>
      </c>
      <c r="E1372" s="30" t="s">
        <v>1514</v>
      </c>
      <c r="F1372">
        <v>4000</v>
      </c>
      <c r="G1372">
        <v>4000</v>
      </c>
      <c r="H1372">
        <v>4100</v>
      </c>
      <c r="I1372">
        <v>4100</v>
      </c>
      <c r="J1372">
        <v>4200</v>
      </c>
      <c r="K1372">
        <v>4300</v>
      </c>
      <c r="L1372">
        <v>4300</v>
      </c>
      <c r="M1372">
        <v>4400</v>
      </c>
      <c r="N1372">
        <v>4300</v>
      </c>
      <c r="O1372">
        <v>4200</v>
      </c>
      <c r="P1372">
        <v>4200</v>
      </c>
      <c r="Q1372">
        <v>4100</v>
      </c>
      <c r="R1372" s="36"/>
    </row>
    <row r="1373" spans="1:18" ht="12">
      <c r="A1373" s="28" t="s">
        <v>943</v>
      </c>
      <c r="B1373" s="30">
        <v>2009</v>
      </c>
      <c r="C1373" s="30" t="s">
        <v>1900</v>
      </c>
      <c r="D1373" s="28" t="s">
        <v>1492</v>
      </c>
      <c r="E1373" s="30" t="s">
        <v>2131</v>
      </c>
      <c r="F1373" s="30">
        <v>6400</v>
      </c>
      <c r="G1373" s="30">
        <v>6400</v>
      </c>
      <c r="H1373" s="30">
        <v>6400</v>
      </c>
      <c r="I1373" s="30">
        <v>6500</v>
      </c>
      <c r="J1373" s="30">
        <v>6600</v>
      </c>
      <c r="K1373" s="30">
        <v>6400</v>
      </c>
      <c r="L1373" s="30">
        <v>6100</v>
      </c>
      <c r="M1373" s="30">
        <v>6100</v>
      </c>
      <c r="N1373" s="30">
        <v>5900</v>
      </c>
      <c r="O1373" s="30">
        <v>5900</v>
      </c>
      <c r="P1373" s="30">
        <v>5800</v>
      </c>
      <c r="Q1373" s="30">
        <v>5700</v>
      </c>
      <c r="R1373" s="36"/>
    </row>
    <row r="1374" spans="1:18" ht="15.75">
      <c r="A1374" s="28" t="s">
        <v>770</v>
      </c>
      <c r="B1374" s="30">
        <v>2009</v>
      </c>
      <c r="C1374" s="30" t="s">
        <v>1900</v>
      </c>
      <c r="D1374" s="28" t="s">
        <v>1492</v>
      </c>
      <c r="E1374" s="30" t="s">
        <v>1516</v>
      </c>
      <c r="F1374">
        <v>5900</v>
      </c>
      <c r="G1374">
        <v>5900</v>
      </c>
      <c r="H1374">
        <v>6000</v>
      </c>
      <c r="I1374">
        <v>6100</v>
      </c>
      <c r="J1374">
        <v>6000</v>
      </c>
      <c r="K1374">
        <v>5900</v>
      </c>
      <c r="L1374">
        <v>5600</v>
      </c>
      <c r="M1374">
        <v>5500</v>
      </c>
      <c r="N1374">
        <v>5900</v>
      </c>
      <c r="O1374">
        <v>6100</v>
      </c>
      <c r="P1374">
        <v>6100</v>
      </c>
      <c r="Q1374">
        <v>6100</v>
      </c>
      <c r="R1374" s="36"/>
    </row>
    <row r="1375" spans="1:18" ht="15.75">
      <c r="A1375" s="28" t="s">
        <v>944</v>
      </c>
      <c r="B1375" s="30">
        <v>2009</v>
      </c>
      <c r="C1375" s="30" t="s">
        <v>1900</v>
      </c>
      <c r="D1375" s="28" t="s">
        <v>1492</v>
      </c>
      <c r="E1375" s="30" t="s">
        <v>2132</v>
      </c>
      <c r="F1375">
        <v>300</v>
      </c>
      <c r="G1375">
        <v>200</v>
      </c>
      <c r="H1375">
        <v>200</v>
      </c>
      <c r="I1375">
        <v>200</v>
      </c>
      <c r="J1375">
        <v>200</v>
      </c>
      <c r="K1375">
        <v>200</v>
      </c>
      <c r="L1375">
        <v>200</v>
      </c>
      <c r="M1375">
        <v>200</v>
      </c>
      <c r="N1375">
        <v>200</v>
      </c>
      <c r="O1375">
        <v>200</v>
      </c>
      <c r="P1375">
        <v>200</v>
      </c>
      <c r="Q1375">
        <v>200</v>
      </c>
      <c r="R1375" s="36"/>
    </row>
    <row r="1376" spans="1:18" ht="15.75">
      <c r="A1376" s="28" t="s">
        <v>945</v>
      </c>
      <c r="B1376" s="30">
        <v>2009</v>
      </c>
      <c r="C1376" s="30" t="s">
        <v>1900</v>
      </c>
      <c r="D1376" s="28" t="s">
        <v>1492</v>
      </c>
      <c r="E1376" s="10" t="s">
        <v>2133</v>
      </c>
      <c r="F1376">
        <v>800</v>
      </c>
      <c r="G1376">
        <v>800</v>
      </c>
      <c r="H1376">
        <v>800</v>
      </c>
      <c r="I1376">
        <v>800</v>
      </c>
      <c r="J1376">
        <v>800</v>
      </c>
      <c r="K1376">
        <v>800</v>
      </c>
      <c r="L1376">
        <v>800</v>
      </c>
      <c r="M1376">
        <v>800</v>
      </c>
      <c r="N1376">
        <v>800</v>
      </c>
      <c r="O1376">
        <v>800</v>
      </c>
      <c r="P1376">
        <v>800</v>
      </c>
      <c r="Q1376">
        <v>800</v>
      </c>
      <c r="R1376" s="36"/>
    </row>
    <row r="1377" spans="1:18" ht="15.75">
      <c r="A1377" s="28" t="s">
        <v>946</v>
      </c>
      <c r="B1377" s="30">
        <v>2009</v>
      </c>
      <c r="C1377" s="30" t="s">
        <v>1900</v>
      </c>
      <c r="D1377" s="28" t="s">
        <v>1492</v>
      </c>
      <c r="E1377" s="30" t="s">
        <v>2134</v>
      </c>
      <c r="F1377">
        <v>4800</v>
      </c>
      <c r="G1377">
        <v>4900</v>
      </c>
      <c r="H1377">
        <v>5000</v>
      </c>
      <c r="I1377">
        <v>5100</v>
      </c>
      <c r="J1377">
        <v>5000</v>
      </c>
      <c r="K1377">
        <v>4900</v>
      </c>
      <c r="L1377">
        <v>4600</v>
      </c>
      <c r="M1377">
        <v>4500</v>
      </c>
      <c r="N1377">
        <v>4900</v>
      </c>
      <c r="O1377">
        <v>5100</v>
      </c>
      <c r="P1377">
        <v>5100</v>
      </c>
      <c r="Q1377">
        <v>5100</v>
      </c>
      <c r="R1377" s="36"/>
    </row>
    <row r="1378" spans="1:18" ht="15.75">
      <c r="A1378" s="28" t="s">
        <v>771</v>
      </c>
      <c r="B1378" s="30">
        <v>2009</v>
      </c>
      <c r="C1378" s="30" t="s">
        <v>1901</v>
      </c>
      <c r="D1378" s="28" t="s">
        <v>1489</v>
      </c>
      <c r="E1378" s="10" t="s">
        <v>1491</v>
      </c>
      <c r="F1378">
        <v>163500</v>
      </c>
      <c r="G1378">
        <v>161900</v>
      </c>
      <c r="H1378">
        <v>162000</v>
      </c>
      <c r="I1378">
        <v>162700</v>
      </c>
      <c r="J1378">
        <v>164300</v>
      </c>
      <c r="K1378">
        <v>165200</v>
      </c>
      <c r="L1378">
        <v>162600</v>
      </c>
      <c r="M1378">
        <v>162800</v>
      </c>
      <c r="N1378">
        <v>162100</v>
      </c>
      <c r="O1378">
        <v>163100</v>
      </c>
      <c r="P1378">
        <v>162700</v>
      </c>
      <c r="Q1378">
        <v>161400</v>
      </c>
      <c r="R1378" s="36"/>
    </row>
    <row r="1379" spans="1:18" ht="15.75">
      <c r="A1379" s="28" t="s">
        <v>772</v>
      </c>
      <c r="B1379" s="30">
        <v>2009</v>
      </c>
      <c r="C1379" s="30" t="s">
        <v>1901</v>
      </c>
      <c r="D1379" s="28" t="s">
        <v>1489</v>
      </c>
      <c r="E1379" s="30" t="s">
        <v>1495</v>
      </c>
      <c r="F1379">
        <v>142500</v>
      </c>
      <c r="G1379">
        <v>140300</v>
      </c>
      <c r="H1379">
        <v>140100</v>
      </c>
      <c r="I1379">
        <v>140600</v>
      </c>
      <c r="J1379">
        <v>142000</v>
      </c>
      <c r="K1379">
        <v>143300</v>
      </c>
      <c r="L1379">
        <v>142600</v>
      </c>
      <c r="M1379">
        <v>143100</v>
      </c>
      <c r="N1379">
        <v>141400</v>
      </c>
      <c r="O1379">
        <v>141300</v>
      </c>
      <c r="P1379">
        <v>140800</v>
      </c>
      <c r="Q1379">
        <v>139700</v>
      </c>
      <c r="R1379" s="36"/>
    </row>
    <row r="1380" spans="1:18" ht="15.75">
      <c r="A1380" s="28" t="s">
        <v>2306</v>
      </c>
      <c r="B1380" s="30">
        <v>2009</v>
      </c>
      <c r="C1380" s="30" t="s">
        <v>1901</v>
      </c>
      <c r="D1380" s="28" t="s">
        <v>1489</v>
      </c>
      <c r="E1380" s="30" t="s">
        <v>1498</v>
      </c>
      <c r="F1380">
        <v>34900</v>
      </c>
      <c r="G1380">
        <v>34000</v>
      </c>
      <c r="H1380">
        <v>33800</v>
      </c>
      <c r="I1380">
        <v>33700</v>
      </c>
      <c r="J1380">
        <v>34400</v>
      </c>
      <c r="K1380">
        <v>35100</v>
      </c>
      <c r="L1380">
        <v>35400</v>
      </c>
      <c r="M1380">
        <v>35500</v>
      </c>
      <c r="N1380">
        <v>34900</v>
      </c>
      <c r="O1380">
        <v>34600</v>
      </c>
      <c r="P1380">
        <v>34100</v>
      </c>
      <c r="Q1380">
        <v>33300</v>
      </c>
      <c r="R1380" s="36"/>
    </row>
    <row r="1381" spans="1:18" ht="15.75">
      <c r="A1381" s="28" t="s">
        <v>947</v>
      </c>
      <c r="B1381" s="30">
        <v>2009</v>
      </c>
      <c r="C1381" s="30" t="s">
        <v>1901</v>
      </c>
      <c r="D1381" s="28" t="s">
        <v>1489</v>
      </c>
      <c r="E1381" s="30" t="s">
        <v>2127</v>
      </c>
      <c r="F1381">
        <v>128600</v>
      </c>
      <c r="G1381">
        <v>127900</v>
      </c>
      <c r="H1381">
        <v>128200</v>
      </c>
      <c r="I1381">
        <v>129000</v>
      </c>
      <c r="J1381">
        <v>129900</v>
      </c>
      <c r="K1381">
        <v>130100</v>
      </c>
      <c r="L1381">
        <v>127200</v>
      </c>
      <c r="M1381">
        <v>127300</v>
      </c>
      <c r="N1381">
        <v>127200</v>
      </c>
      <c r="O1381">
        <v>128500</v>
      </c>
      <c r="P1381">
        <v>128600</v>
      </c>
      <c r="Q1381">
        <v>128100</v>
      </c>
      <c r="R1381" s="36"/>
    </row>
    <row r="1382" spans="1:18" ht="15.75">
      <c r="A1382" s="28" t="s">
        <v>948</v>
      </c>
      <c r="B1382" s="30">
        <v>2009</v>
      </c>
      <c r="C1382" s="30" t="s">
        <v>1901</v>
      </c>
      <c r="D1382" s="28" t="s">
        <v>1489</v>
      </c>
      <c r="E1382" s="30" t="s">
        <v>2128</v>
      </c>
      <c r="F1382">
        <v>6300</v>
      </c>
      <c r="G1382">
        <v>6000</v>
      </c>
      <c r="H1382">
        <v>6000</v>
      </c>
      <c r="I1382">
        <v>6400</v>
      </c>
      <c r="J1382">
        <v>7000</v>
      </c>
      <c r="K1382">
        <v>7200</v>
      </c>
      <c r="L1382">
        <v>7300</v>
      </c>
      <c r="M1382">
        <v>7200</v>
      </c>
      <c r="N1382">
        <v>7200</v>
      </c>
      <c r="O1382">
        <v>7200</v>
      </c>
      <c r="P1382">
        <v>7000</v>
      </c>
      <c r="Q1382">
        <v>6300</v>
      </c>
      <c r="R1382" s="36"/>
    </row>
    <row r="1383" spans="1:18" ht="15.75">
      <c r="A1383" s="28" t="s">
        <v>2307</v>
      </c>
      <c r="B1383" s="30">
        <v>2009</v>
      </c>
      <c r="C1383" s="30" t="s">
        <v>1901</v>
      </c>
      <c r="D1383" s="28" t="s">
        <v>1489</v>
      </c>
      <c r="E1383" s="30" t="s">
        <v>1502</v>
      </c>
      <c r="F1383">
        <v>28600</v>
      </c>
      <c r="G1383">
        <v>28000</v>
      </c>
      <c r="H1383">
        <v>27800</v>
      </c>
      <c r="I1383">
        <v>27300</v>
      </c>
      <c r="J1383">
        <v>27400</v>
      </c>
      <c r="K1383">
        <v>27900</v>
      </c>
      <c r="L1383">
        <v>28100</v>
      </c>
      <c r="M1383">
        <v>28300</v>
      </c>
      <c r="N1383">
        <v>27700</v>
      </c>
      <c r="O1383">
        <v>27400</v>
      </c>
      <c r="P1383">
        <v>27100</v>
      </c>
      <c r="Q1383">
        <v>27000</v>
      </c>
      <c r="R1383" s="36"/>
    </row>
    <row r="1384" spans="1:18" ht="12">
      <c r="A1384" s="28" t="s">
        <v>2308</v>
      </c>
      <c r="B1384" s="30">
        <v>2009</v>
      </c>
      <c r="C1384" s="30" t="s">
        <v>1901</v>
      </c>
      <c r="D1384" s="28" t="s">
        <v>1489</v>
      </c>
      <c r="E1384" s="30" t="s">
        <v>1505</v>
      </c>
      <c r="F1384" s="30">
        <v>23000</v>
      </c>
      <c r="G1384" s="30">
        <v>22600</v>
      </c>
      <c r="H1384" s="30">
        <v>22400</v>
      </c>
      <c r="I1384" s="30">
        <v>22500</v>
      </c>
      <c r="J1384" s="30">
        <v>22800</v>
      </c>
      <c r="K1384" s="30">
        <v>23100</v>
      </c>
      <c r="L1384" s="30">
        <v>22700</v>
      </c>
      <c r="M1384" s="30">
        <v>22600</v>
      </c>
      <c r="N1384" s="30">
        <v>22100</v>
      </c>
      <c r="O1384" s="30">
        <v>22300</v>
      </c>
      <c r="P1384" s="30">
        <v>22700</v>
      </c>
      <c r="Q1384" s="30">
        <v>22800</v>
      </c>
      <c r="R1384" s="36"/>
    </row>
    <row r="1385" spans="1:18" ht="15.75">
      <c r="A1385" s="28" t="s">
        <v>949</v>
      </c>
      <c r="B1385" s="30">
        <v>2009</v>
      </c>
      <c r="C1385" s="30" t="s">
        <v>1901</v>
      </c>
      <c r="D1385" s="28" t="s">
        <v>1489</v>
      </c>
      <c r="E1385" s="30" t="s">
        <v>2129</v>
      </c>
      <c r="F1385">
        <v>11100</v>
      </c>
      <c r="G1385">
        <v>11000</v>
      </c>
      <c r="H1385">
        <v>10900</v>
      </c>
      <c r="I1385">
        <v>11000</v>
      </c>
      <c r="J1385">
        <v>11100</v>
      </c>
      <c r="K1385">
        <v>11200</v>
      </c>
      <c r="L1385">
        <v>11000</v>
      </c>
      <c r="M1385">
        <v>11000</v>
      </c>
      <c r="N1385">
        <v>11000</v>
      </c>
      <c r="O1385">
        <v>11100</v>
      </c>
      <c r="P1385">
        <v>11000</v>
      </c>
      <c r="Q1385">
        <v>10900</v>
      </c>
      <c r="R1385" s="36"/>
    </row>
    <row r="1386" spans="1:18" ht="15.75">
      <c r="A1386" s="28" t="s">
        <v>2309</v>
      </c>
      <c r="B1386" s="30">
        <v>2009</v>
      </c>
      <c r="C1386" s="30" t="s">
        <v>1901</v>
      </c>
      <c r="D1386" s="28" t="s">
        <v>1489</v>
      </c>
      <c r="E1386" s="30" t="s">
        <v>1510</v>
      </c>
      <c r="F1386">
        <v>12700</v>
      </c>
      <c r="G1386">
        <v>12700</v>
      </c>
      <c r="H1386">
        <v>12700</v>
      </c>
      <c r="I1386">
        <v>12600</v>
      </c>
      <c r="J1386">
        <v>12600</v>
      </c>
      <c r="K1386">
        <v>12500</v>
      </c>
      <c r="L1386">
        <v>12500</v>
      </c>
      <c r="M1386">
        <v>12600</v>
      </c>
      <c r="N1386">
        <v>12400</v>
      </c>
      <c r="O1386">
        <v>12300</v>
      </c>
      <c r="P1386">
        <v>12300</v>
      </c>
      <c r="Q1386">
        <v>12300</v>
      </c>
      <c r="R1386" s="36"/>
    </row>
    <row r="1387" spans="1:18" ht="15.75">
      <c r="A1387" s="28" t="s">
        <v>950</v>
      </c>
      <c r="B1387" s="30">
        <v>2009</v>
      </c>
      <c r="C1387" s="30" t="s">
        <v>1901</v>
      </c>
      <c r="D1387" s="28" t="s">
        <v>1489</v>
      </c>
      <c r="E1387" s="30" t="s">
        <v>2130</v>
      </c>
      <c r="F1387">
        <v>21000</v>
      </c>
      <c r="G1387">
        <v>21000</v>
      </c>
      <c r="H1387">
        <v>21100</v>
      </c>
      <c r="I1387">
        <v>21100</v>
      </c>
      <c r="J1387">
        <v>21100</v>
      </c>
      <c r="K1387">
        <v>21100</v>
      </c>
      <c r="L1387">
        <v>21100</v>
      </c>
      <c r="M1387">
        <v>21100</v>
      </c>
      <c r="N1387">
        <v>21000</v>
      </c>
      <c r="O1387">
        <v>21100</v>
      </c>
      <c r="P1387">
        <v>21100</v>
      </c>
      <c r="Q1387">
        <v>21100</v>
      </c>
      <c r="R1387" s="36"/>
    </row>
    <row r="1388" spans="1:18" ht="15.75">
      <c r="A1388" s="28" t="s">
        <v>2310</v>
      </c>
      <c r="B1388" s="35">
        <v>2009</v>
      </c>
      <c r="C1388" s="35" t="s">
        <v>1901</v>
      </c>
      <c r="D1388" s="28" t="s">
        <v>1489</v>
      </c>
      <c r="E1388" s="30" t="s">
        <v>1514</v>
      </c>
      <c r="F1388">
        <v>14700</v>
      </c>
      <c r="G1388">
        <v>14500</v>
      </c>
      <c r="H1388">
        <v>14900</v>
      </c>
      <c r="I1388">
        <v>15200</v>
      </c>
      <c r="J1388">
        <v>15800</v>
      </c>
      <c r="K1388">
        <v>15800</v>
      </c>
      <c r="L1388">
        <v>15600</v>
      </c>
      <c r="M1388">
        <v>16000</v>
      </c>
      <c r="N1388">
        <v>15800</v>
      </c>
      <c r="O1388">
        <v>15700</v>
      </c>
      <c r="P1388">
        <v>15300</v>
      </c>
      <c r="Q1388">
        <v>15100</v>
      </c>
      <c r="R1388" s="36"/>
    </row>
    <row r="1389" spans="1:18" ht="12">
      <c r="A1389" s="28" t="s">
        <v>951</v>
      </c>
      <c r="B1389" s="30">
        <v>2009</v>
      </c>
      <c r="C1389" s="30" t="s">
        <v>1901</v>
      </c>
      <c r="D1389" s="28" t="s">
        <v>1489</v>
      </c>
      <c r="E1389" s="30" t="s">
        <v>2131</v>
      </c>
      <c r="F1389" s="30">
        <v>25100</v>
      </c>
      <c r="G1389" s="30">
        <v>24500</v>
      </c>
      <c r="H1389" s="30">
        <v>24300</v>
      </c>
      <c r="I1389" s="30">
        <v>24500</v>
      </c>
      <c r="J1389" s="30">
        <v>24200</v>
      </c>
      <c r="K1389" s="30">
        <v>24500</v>
      </c>
      <c r="L1389" s="30">
        <v>24300</v>
      </c>
      <c r="M1389" s="30">
        <v>24300</v>
      </c>
      <c r="N1389" s="30">
        <v>24200</v>
      </c>
      <c r="O1389" s="30">
        <v>24200</v>
      </c>
      <c r="P1389" s="30">
        <v>24300</v>
      </c>
      <c r="Q1389" s="30">
        <v>24200</v>
      </c>
      <c r="R1389" s="36"/>
    </row>
    <row r="1390" spans="1:18" ht="15.75">
      <c r="A1390" s="28" t="s">
        <v>2311</v>
      </c>
      <c r="B1390" s="30">
        <v>2009</v>
      </c>
      <c r="C1390" s="30" t="s">
        <v>1901</v>
      </c>
      <c r="D1390" s="28" t="s">
        <v>1489</v>
      </c>
      <c r="E1390" s="30" t="s">
        <v>1516</v>
      </c>
      <c r="F1390">
        <v>21000</v>
      </c>
      <c r="G1390">
        <v>21600</v>
      </c>
      <c r="H1390">
        <v>21900</v>
      </c>
      <c r="I1390">
        <v>22100</v>
      </c>
      <c r="J1390">
        <v>22300</v>
      </c>
      <c r="K1390">
        <v>21900</v>
      </c>
      <c r="L1390">
        <v>20000</v>
      </c>
      <c r="M1390">
        <v>19700</v>
      </c>
      <c r="N1390">
        <v>20700</v>
      </c>
      <c r="O1390">
        <v>21800</v>
      </c>
      <c r="P1390">
        <v>21900</v>
      </c>
      <c r="Q1390">
        <v>21700</v>
      </c>
      <c r="R1390" s="36"/>
    </row>
    <row r="1391" spans="1:18" ht="15.75">
      <c r="A1391" s="28" t="s">
        <v>952</v>
      </c>
      <c r="B1391" s="30">
        <v>2009</v>
      </c>
      <c r="C1391" s="30" t="s">
        <v>1901</v>
      </c>
      <c r="D1391" s="28" t="s">
        <v>1489</v>
      </c>
      <c r="E1391" s="30" t="s">
        <v>2132</v>
      </c>
      <c r="F1391">
        <v>1200</v>
      </c>
      <c r="G1391">
        <v>1200</v>
      </c>
      <c r="H1391">
        <v>1200</v>
      </c>
      <c r="I1391">
        <v>1300</v>
      </c>
      <c r="J1391">
        <v>1300</v>
      </c>
      <c r="K1391">
        <v>1200</v>
      </c>
      <c r="L1391">
        <v>1200</v>
      </c>
      <c r="M1391">
        <v>1200</v>
      </c>
      <c r="N1391">
        <v>1200</v>
      </c>
      <c r="O1391">
        <v>1200</v>
      </c>
      <c r="P1391">
        <v>1200</v>
      </c>
      <c r="Q1391">
        <v>1200</v>
      </c>
      <c r="R1391" s="36"/>
    </row>
    <row r="1392" spans="1:18" ht="15.75">
      <c r="A1392" s="28" t="s">
        <v>953</v>
      </c>
      <c r="B1392" s="30">
        <v>2009</v>
      </c>
      <c r="C1392" s="30" t="s">
        <v>1901</v>
      </c>
      <c r="D1392" s="28" t="s">
        <v>1489</v>
      </c>
      <c r="E1392" s="10" t="s">
        <v>2133</v>
      </c>
      <c r="F1392">
        <v>2200</v>
      </c>
      <c r="G1392">
        <v>2600</v>
      </c>
      <c r="H1392">
        <v>2600</v>
      </c>
      <c r="I1392">
        <v>2600</v>
      </c>
      <c r="J1392">
        <v>2700</v>
      </c>
      <c r="K1392">
        <v>2200</v>
      </c>
      <c r="L1392">
        <v>2000</v>
      </c>
      <c r="M1392">
        <v>2000</v>
      </c>
      <c r="N1392">
        <v>2300</v>
      </c>
      <c r="O1392">
        <v>2400</v>
      </c>
      <c r="P1392">
        <v>2400</v>
      </c>
      <c r="Q1392">
        <v>2400</v>
      </c>
      <c r="R1392" s="36"/>
    </row>
    <row r="1393" spans="1:18" ht="15.75">
      <c r="A1393" s="28" t="s">
        <v>819</v>
      </c>
      <c r="B1393" s="30">
        <v>2009</v>
      </c>
      <c r="C1393" s="30" t="s">
        <v>1901</v>
      </c>
      <c r="D1393" s="28" t="s">
        <v>1489</v>
      </c>
      <c r="E1393" s="30" t="s">
        <v>2134</v>
      </c>
      <c r="F1393">
        <v>17600</v>
      </c>
      <c r="G1393">
        <v>17800</v>
      </c>
      <c r="H1393">
        <v>18100</v>
      </c>
      <c r="I1393">
        <v>18200</v>
      </c>
      <c r="J1393">
        <v>18300</v>
      </c>
      <c r="K1393">
        <v>18500</v>
      </c>
      <c r="L1393">
        <v>16800</v>
      </c>
      <c r="M1393">
        <v>16500</v>
      </c>
      <c r="N1393">
        <v>17200</v>
      </c>
      <c r="O1393">
        <v>18200</v>
      </c>
      <c r="P1393">
        <v>18300</v>
      </c>
      <c r="Q1393">
        <v>18100</v>
      </c>
      <c r="R1393" s="36"/>
    </row>
    <row r="1394" spans="1:18" ht="15.75">
      <c r="A1394" s="28" t="s">
        <v>2312</v>
      </c>
      <c r="B1394" s="30">
        <v>2009</v>
      </c>
      <c r="C1394" s="30" t="s">
        <v>1902</v>
      </c>
      <c r="D1394" s="28" t="s">
        <v>2026</v>
      </c>
      <c r="E1394" s="10" t="s">
        <v>1491</v>
      </c>
      <c r="F1394">
        <v>61900</v>
      </c>
      <c r="G1394">
        <v>61200</v>
      </c>
      <c r="H1394">
        <v>61200</v>
      </c>
      <c r="I1394">
        <v>61900</v>
      </c>
      <c r="J1394">
        <v>62300</v>
      </c>
      <c r="K1394">
        <v>62600</v>
      </c>
      <c r="L1394">
        <v>60900</v>
      </c>
      <c r="M1394">
        <v>61200</v>
      </c>
      <c r="N1394">
        <v>61300</v>
      </c>
      <c r="O1394">
        <v>61200</v>
      </c>
      <c r="P1394">
        <v>61000</v>
      </c>
      <c r="Q1394">
        <v>60700</v>
      </c>
      <c r="R1394" s="36"/>
    </row>
    <row r="1395" spans="1:18" ht="15.75">
      <c r="A1395" s="28" t="s">
        <v>2313</v>
      </c>
      <c r="B1395" s="30">
        <v>2009</v>
      </c>
      <c r="C1395" s="30" t="s">
        <v>1902</v>
      </c>
      <c r="D1395" s="28" t="s">
        <v>2026</v>
      </c>
      <c r="E1395" s="30" t="s">
        <v>1495</v>
      </c>
      <c r="F1395">
        <v>52900</v>
      </c>
      <c r="G1395">
        <v>52100</v>
      </c>
      <c r="H1395">
        <v>52000</v>
      </c>
      <c r="I1395">
        <v>52600</v>
      </c>
      <c r="J1395">
        <v>53000</v>
      </c>
      <c r="K1395">
        <v>53300</v>
      </c>
      <c r="L1395">
        <v>52500</v>
      </c>
      <c r="M1395">
        <v>52700</v>
      </c>
      <c r="N1395">
        <v>52400</v>
      </c>
      <c r="O1395">
        <v>52000</v>
      </c>
      <c r="P1395">
        <v>51700</v>
      </c>
      <c r="Q1395">
        <v>51500</v>
      </c>
      <c r="R1395" s="36"/>
    </row>
    <row r="1396" spans="1:18" ht="15.75">
      <c r="A1396" s="28" t="s">
        <v>2314</v>
      </c>
      <c r="B1396" s="30">
        <v>2009</v>
      </c>
      <c r="C1396" s="30" t="s">
        <v>1902</v>
      </c>
      <c r="D1396" s="28" t="s">
        <v>2026</v>
      </c>
      <c r="E1396" s="30" t="s">
        <v>1498</v>
      </c>
      <c r="F1396">
        <v>11600</v>
      </c>
      <c r="G1396">
        <v>11000</v>
      </c>
      <c r="H1396">
        <v>10800</v>
      </c>
      <c r="I1396">
        <v>10900</v>
      </c>
      <c r="J1396">
        <v>11100</v>
      </c>
      <c r="K1396">
        <v>11300</v>
      </c>
      <c r="L1396">
        <v>11200</v>
      </c>
      <c r="M1396">
        <v>11100</v>
      </c>
      <c r="N1396">
        <v>11000</v>
      </c>
      <c r="O1396">
        <v>10900</v>
      </c>
      <c r="P1396">
        <v>10700</v>
      </c>
      <c r="Q1396">
        <v>10400</v>
      </c>
      <c r="R1396" s="36"/>
    </row>
    <row r="1397" spans="1:18" ht="15.75">
      <c r="A1397" s="28" t="s">
        <v>820</v>
      </c>
      <c r="B1397" s="30">
        <v>2009</v>
      </c>
      <c r="C1397" s="30" t="s">
        <v>1902</v>
      </c>
      <c r="D1397" s="28" t="s">
        <v>2026</v>
      </c>
      <c r="E1397" s="30" t="s">
        <v>2127</v>
      </c>
      <c r="F1397">
        <v>50300</v>
      </c>
      <c r="G1397">
        <v>50200</v>
      </c>
      <c r="H1397">
        <v>50400</v>
      </c>
      <c r="I1397">
        <v>51000</v>
      </c>
      <c r="J1397">
        <v>51200</v>
      </c>
      <c r="K1397">
        <v>51300</v>
      </c>
      <c r="L1397">
        <v>49700</v>
      </c>
      <c r="M1397">
        <v>50100</v>
      </c>
      <c r="N1397">
        <v>50300</v>
      </c>
      <c r="O1397">
        <v>50300</v>
      </c>
      <c r="P1397">
        <v>50300</v>
      </c>
      <c r="Q1397">
        <v>50300</v>
      </c>
      <c r="R1397" s="36"/>
    </row>
    <row r="1398" spans="1:18" ht="15.75">
      <c r="A1398" s="28" t="s">
        <v>821</v>
      </c>
      <c r="B1398" s="30">
        <v>2009</v>
      </c>
      <c r="C1398" s="30" t="s">
        <v>1902</v>
      </c>
      <c r="D1398" s="28" t="s">
        <v>2026</v>
      </c>
      <c r="E1398" s="30" t="s">
        <v>2128</v>
      </c>
      <c r="F1398">
        <v>2300</v>
      </c>
      <c r="G1398">
        <v>2200</v>
      </c>
      <c r="H1398">
        <v>2200</v>
      </c>
      <c r="I1398">
        <v>2400</v>
      </c>
      <c r="J1398">
        <v>2600</v>
      </c>
      <c r="K1398">
        <v>2800</v>
      </c>
      <c r="L1398">
        <v>2800</v>
      </c>
      <c r="M1398">
        <v>2800</v>
      </c>
      <c r="N1398">
        <v>2700</v>
      </c>
      <c r="O1398">
        <v>2700</v>
      </c>
      <c r="P1398">
        <v>2600</v>
      </c>
      <c r="Q1398">
        <v>2300</v>
      </c>
      <c r="R1398" s="36"/>
    </row>
    <row r="1399" spans="1:18" ht="15.75">
      <c r="A1399" s="28" t="s">
        <v>2315</v>
      </c>
      <c r="B1399" s="30">
        <v>2009</v>
      </c>
      <c r="C1399" s="30" t="s">
        <v>1902</v>
      </c>
      <c r="D1399" s="28" t="s">
        <v>2026</v>
      </c>
      <c r="E1399" s="30" t="s">
        <v>1502</v>
      </c>
      <c r="F1399">
        <v>9300</v>
      </c>
      <c r="G1399">
        <v>8800</v>
      </c>
      <c r="H1399">
        <v>8600</v>
      </c>
      <c r="I1399">
        <v>8500</v>
      </c>
      <c r="J1399">
        <v>8500</v>
      </c>
      <c r="K1399">
        <v>8500</v>
      </c>
      <c r="L1399">
        <v>8400</v>
      </c>
      <c r="M1399">
        <v>8300</v>
      </c>
      <c r="N1399">
        <v>8300</v>
      </c>
      <c r="O1399">
        <v>8200</v>
      </c>
      <c r="P1399">
        <v>8100</v>
      </c>
      <c r="Q1399">
        <v>8100</v>
      </c>
      <c r="R1399" s="36"/>
    </row>
    <row r="1400" spans="1:18" ht="12">
      <c r="A1400" s="28" t="s">
        <v>2316</v>
      </c>
      <c r="B1400" s="30">
        <v>2009</v>
      </c>
      <c r="C1400" s="30" t="s">
        <v>1902</v>
      </c>
      <c r="D1400" s="28" t="s">
        <v>2026</v>
      </c>
      <c r="E1400" s="30" t="s">
        <v>1505</v>
      </c>
      <c r="F1400" s="30">
        <v>12300</v>
      </c>
      <c r="G1400" s="30">
        <v>12100</v>
      </c>
      <c r="H1400" s="30">
        <v>12000</v>
      </c>
      <c r="I1400" s="30">
        <v>12100</v>
      </c>
      <c r="J1400" s="30">
        <v>12200</v>
      </c>
      <c r="K1400" s="30">
        <v>12200</v>
      </c>
      <c r="L1400" s="30">
        <v>12100</v>
      </c>
      <c r="M1400" s="30">
        <v>12300</v>
      </c>
      <c r="N1400" s="30">
        <v>12100</v>
      </c>
      <c r="O1400" s="30">
        <v>12100</v>
      </c>
      <c r="P1400" s="30">
        <v>12300</v>
      </c>
      <c r="Q1400" s="30">
        <v>12400</v>
      </c>
      <c r="R1400" s="36"/>
    </row>
    <row r="1401" spans="1:18" ht="15.75">
      <c r="A1401" s="28" t="s">
        <v>822</v>
      </c>
      <c r="B1401" s="30">
        <v>2009</v>
      </c>
      <c r="C1401" s="30" t="s">
        <v>1902</v>
      </c>
      <c r="D1401" s="28" t="s">
        <v>2026</v>
      </c>
      <c r="E1401" s="30" t="s">
        <v>2129</v>
      </c>
      <c r="F1401">
        <v>2800</v>
      </c>
      <c r="G1401">
        <v>2800</v>
      </c>
      <c r="H1401">
        <v>2800</v>
      </c>
      <c r="I1401">
        <v>2900</v>
      </c>
      <c r="J1401">
        <v>2900</v>
      </c>
      <c r="K1401">
        <v>2900</v>
      </c>
      <c r="L1401">
        <v>2800</v>
      </c>
      <c r="M1401">
        <v>2800</v>
      </c>
      <c r="N1401">
        <v>2800</v>
      </c>
      <c r="O1401">
        <v>2800</v>
      </c>
      <c r="P1401">
        <v>2700</v>
      </c>
      <c r="Q1401">
        <v>2700</v>
      </c>
      <c r="R1401" s="36"/>
    </row>
    <row r="1402" spans="1:18" ht="15.75">
      <c r="A1402" s="28" t="s">
        <v>2317</v>
      </c>
      <c r="B1402" s="30">
        <v>2009</v>
      </c>
      <c r="C1402" s="30" t="s">
        <v>1902</v>
      </c>
      <c r="D1402" s="28" t="s">
        <v>2026</v>
      </c>
      <c r="E1402" s="30" t="s">
        <v>1510</v>
      </c>
      <c r="F1402">
        <v>1900</v>
      </c>
      <c r="G1402">
        <v>1900</v>
      </c>
      <c r="H1402">
        <v>1900</v>
      </c>
      <c r="I1402">
        <v>1900</v>
      </c>
      <c r="J1402">
        <v>1900</v>
      </c>
      <c r="K1402">
        <v>1900</v>
      </c>
      <c r="L1402">
        <v>1900</v>
      </c>
      <c r="M1402">
        <v>1900</v>
      </c>
      <c r="N1402">
        <v>1900</v>
      </c>
      <c r="O1402">
        <v>1900</v>
      </c>
      <c r="P1402">
        <v>1900</v>
      </c>
      <c r="Q1402">
        <v>1900</v>
      </c>
      <c r="R1402" s="36"/>
    </row>
    <row r="1403" spans="1:18" ht="15.75">
      <c r="A1403" s="28" t="s">
        <v>823</v>
      </c>
      <c r="B1403" s="30">
        <v>2009</v>
      </c>
      <c r="C1403" s="30" t="s">
        <v>1902</v>
      </c>
      <c r="D1403" s="28" t="s">
        <v>2026</v>
      </c>
      <c r="E1403" s="30" t="s">
        <v>2130</v>
      </c>
      <c r="F1403">
        <v>10700</v>
      </c>
      <c r="G1403">
        <v>10700</v>
      </c>
      <c r="H1403">
        <v>10700</v>
      </c>
      <c r="I1403">
        <v>10800</v>
      </c>
      <c r="J1403">
        <v>10800</v>
      </c>
      <c r="K1403">
        <v>10700</v>
      </c>
      <c r="L1403">
        <v>10600</v>
      </c>
      <c r="M1403">
        <v>10500</v>
      </c>
      <c r="N1403">
        <v>10600</v>
      </c>
      <c r="O1403">
        <v>10600</v>
      </c>
      <c r="P1403">
        <v>10600</v>
      </c>
      <c r="Q1403">
        <v>10700</v>
      </c>
      <c r="R1403" s="36"/>
    </row>
    <row r="1404" spans="1:18" ht="15.75">
      <c r="A1404" s="28" t="s">
        <v>2318</v>
      </c>
      <c r="B1404" s="30">
        <v>2009</v>
      </c>
      <c r="C1404" s="30" t="s">
        <v>1902</v>
      </c>
      <c r="D1404" s="28" t="s">
        <v>2026</v>
      </c>
      <c r="E1404" s="30" t="s">
        <v>1514</v>
      </c>
      <c r="F1404">
        <v>5700</v>
      </c>
      <c r="G1404">
        <v>5700</v>
      </c>
      <c r="H1404">
        <v>5900</v>
      </c>
      <c r="I1404">
        <v>6000</v>
      </c>
      <c r="J1404">
        <v>6200</v>
      </c>
      <c r="K1404">
        <v>6300</v>
      </c>
      <c r="L1404">
        <v>6000</v>
      </c>
      <c r="M1404">
        <v>6000</v>
      </c>
      <c r="N1404">
        <v>6000</v>
      </c>
      <c r="O1404">
        <v>5800</v>
      </c>
      <c r="P1404">
        <v>5600</v>
      </c>
      <c r="Q1404">
        <v>5600</v>
      </c>
      <c r="R1404" s="36"/>
    </row>
    <row r="1405" spans="1:18" ht="12">
      <c r="A1405" s="28" t="s">
        <v>824</v>
      </c>
      <c r="B1405" s="30">
        <v>2009</v>
      </c>
      <c r="C1405" s="30" t="s">
        <v>1902</v>
      </c>
      <c r="D1405" s="28" t="s">
        <v>2026</v>
      </c>
      <c r="E1405" s="30" t="s">
        <v>2131</v>
      </c>
      <c r="F1405" s="30">
        <v>7900</v>
      </c>
      <c r="G1405" s="30">
        <v>7900</v>
      </c>
      <c r="H1405" s="30">
        <v>7900</v>
      </c>
      <c r="I1405" s="30">
        <v>8000</v>
      </c>
      <c r="J1405" s="30">
        <v>7900</v>
      </c>
      <c r="K1405" s="30">
        <v>8000</v>
      </c>
      <c r="L1405" s="30">
        <v>7900</v>
      </c>
      <c r="M1405" s="30">
        <v>8100</v>
      </c>
      <c r="N1405" s="30">
        <v>8000</v>
      </c>
      <c r="O1405" s="30">
        <v>7900</v>
      </c>
      <c r="P1405" s="30">
        <v>7900</v>
      </c>
      <c r="Q1405" s="30">
        <v>7800</v>
      </c>
      <c r="R1405" s="36"/>
    </row>
    <row r="1406" spans="1:18" ht="15.75">
      <c r="A1406" s="28" t="s">
        <v>2319</v>
      </c>
      <c r="B1406" s="30">
        <v>2009</v>
      </c>
      <c r="C1406" s="30" t="s">
        <v>1902</v>
      </c>
      <c r="D1406" s="28" t="s">
        <v>2026</v>
      </c>
      <c r="E1406" s="30" t="s">
        <v>1516</v>
      </c>
      <c r="F1406">
        <v>9000</v>
      </c>
      <c r="G1406">
        <v>9100</v>
      </c>
      <c r="H1406">
        <v>9200</v>
      </c>
      <c r="I1406">
        <v>9300</v>
      </c>
      <c r="J1406">
        <v>9300</v>
      </c>
      <c r="K1406">
        <v>9300</v>
      </c>
      <c r="L1406">
        <v>8400</v>
      </c>
      <c r="M1406">
        <v>8500</v>
      </c>
      <c r="N1406">
        <v>8900</v>
      </c>
      <c r="O1406">
        <v>9200</v>
      </c>
      <c r="P1406">
        <v>9300</v>
      </c>
      <c r="Q1406">
        <v>9200</v>
      </c>
      <c r="R1406" s="36"/>
    </row>
    <row r="1407" spans="1:18" ht="15.75">
      <c r="A1407" s="28" t="s">
        <v>825</v>
      </c>
      <c r="B1407" s="30">
        <v>2009</v>
      </c>
      <c r="C1407" s="30" t="s">
        <v>1902</v>
      </c>
      <c r="D1407" s="28" t="s">
        <v>2026</v>
      </c>
      <c r="E1407" s="30" t="s">
        <v>2132</v>
      </c>
      <c r="F1407">
        <v>300</v>
      </c>
      <c r="G1407">
        <v>300</v>
      </c>
      <c r="H1407">
        <v>300</v>
      </c>
      <c r="I1407">
        <v>400</v>
      </c>
      <c r="J1407">
        <v>300</v>
      </c>
      <c r="K1407">
        <v>300</v>
      </c>
      <c r="L1407">
        <v>300</v>
      </c>
      <c r="M1407">
        <v>300</v>
      </c>
      <c r="N1407">
        <v>300</v>
      </c>
      <c r="O1407">
        <v>300</v>
      </c>
      <c r="P1407">
        <v>300</v>
      </c>
      <c r="Q1407">
        <v>300</v>
      </c>
      <c r="R1407" s="36"/>
    </row>
    <row r="1408" spans="1:18" ht="15.75">
      <c r="A1408" s="28" t="s">
        <v>826</v>
      </c>
      <c r="B1408" s="30">
        <v>2009</v>
      </c>
      <c r="C1408" s="30" t="s">
        <v>1902</v>
      </c>
      <c r="D1408" s="28" t="s">
        <v>2026</v>
      </c>
      <c r="E1408" s="10" t="s">
        <v>2133</v>
      </c>
      <c r="F1408">
        <v>400</v>
      </c>
      <c r="G1408">
        <v>400</v>
      </c>
      <c r="H1408">
        <v>400</v>
      </c>
      <c r="I1408">
        <v>400</v>
      </c>
      <c r="J1408">
        <v>400</v>
      </c>
      <c r="K1408">
        <v>400</v>
      </c>
      <c r="L1408">
        <v>300</v>
      </c>
      <c r="M1408">
        <v>400</v>
      </c>
      <c r="N1408">
        <v>400</v>
      </c>
      <c r="O1408">
        <v>400</v>
      </c>
      <c r="P1408">
        <v>400</v>
      </c>
      <c r="Q1408">
        <v>400</v>
      </c>
      <c r="R1408" s="36"/>
    </row>
    <row r="1409" spans="1:18" ht="15.75">
      <c r="A1409" s="28" t="s">
        <v>827</v>
      </c>
      <c r="B1409" s="30">
        <v>2009</v>
      </c>
      <c r="C1409" s="30" t="s">
        <v>1902</v>
      </c>
      <c r="D1409" s="28" t="s">
        <v>2026</v>
      </c>
      <c r="E1409" s="30" t="s">
        <v>2134</v>
      </c>
      <c r="F1409">
        <v>8300</v>
      </c>
      <c r="G1409">
        <v>8400</v>
      </c>
      <c r="H1409">
        <v>8500</v>
      </c>
      <c r="I1409">
        <v>8500</v>
      </c>
      <c r="J1409">
        <v>8600</v>
      </c>
      <c r="K1409">
        <v>8600</v>
      </c>
      <c r="L1409">
        <v>7800</v>
      </c>
      <c r="M1409">
        <v>7800</v>
      </c>
      <c r="N1409">
        <v>8200</v>
      </c>
      <c r="O1409">
        <v>8500</v>
      </c>
      <c r="P1409">
        <v>8600</v>
      </c>
      <c r="Q1409">
        <v>8500</v>
      </c>
      <c r="R1409" s="36"/>
    </row>
    <row r="1410" spans="1:18" ht="15.75">
      <c r="A1410" s="28" t="s">
        <v>2320</v>
      </c>
      <c r="B1410" s="30">
        <v>2009</v>
      </c>
      <c r="C1410" s="30" t="s">
        <v>1882</v>
      </c>
      <c r="D1410" s="30" t="s">
        <v>1504</v>
      </c>
      <c r="E1410" s="10" t="s">
        <v>1491</v>
      </c>
      <c r="F1410">
        <v>72100</v>
      </c>
      <c r="G1410">
        <v>72500</v>
      </c>
      <c r="H1410">
        <v>72600</v>
      </c>
      <c r="I1410">
        <v>73700</v>
      </c>
      <c r="J1410">
        <v>74400</v>
      </c>
      <c r="K1410">
        <v>74100</v>
      </c>
      <c r="L1410">
        <v>72300</v>
      </c>
      <c r="M1410">
        <v>71600</v>
      </c>
      <c r="N1410">
        <v>72100</v>
      </c>
      <c r="O1410">
        <v>72900</v>
      </c>
      <c r="P1410">
        <v>73000</v>
      </c>
      <c r="Q1410">
        <v>72500</v>
      </c>
      <c r="R1410" s="36"/>
    </row>
    <row r="1411" spans="1:18" ht="15.75">
      <c r="A1411" s="28" t="s">
        <v>2321</v>
      </c>
      <c r="B1411" s="30">
        <v>2009</v>
      </c>
      <c r="C1411" s="30" t="s">
        <v>1882</v>
      </c>
      <c r="D1411" s="30" t="s">
        <v>1504</v>
      </c>
      <c r="E1411" s="30" t="s">
        <v>1495</v>
      </c>
      <c r="F1411">
        <v>61800</v>
      </c>
      <c r="G1411">
        <v>61100</v>
      </c>
      <c r="H1411">
        <v>61200</v>
      </c>
      <c r="I1411">
        <v>62200</v>
      </c>
      <c r="J1411">
        <v>62700</v>
      </c>
      <c r="K1411">
        <v>63200</v>
      </c>
      <c r="L1411">
        <v>62500</v>
      </c>
      <c r="M1411">
        <v>62400</v>
      </c>
      <c r="N1411">
        <v>61900</v>
      </c>
      <c r="O1411">
        <v>61700</v>
      </c>
      <c r="P1411">
        <v>61700</v>
      </c>
      <c r="Q1411">
        <v>61300</v>
      </c>
      <c r="R1411" s="36"/>
    </row>
    <row r="1412" spans="1:18" ht="15.75">
      <c r="A1412" s="28" t="s">
        <v>2322</v>
      </c>
      <c r="B1412" s="30">
        <v>2009</v>
      </c>
      <c r="C1412" s="30" t="s">
        <v>1882</v>
      </c>
      <c r="D1412" s="30" t="s">
        <v>1504</v>
      </c>
      <c r="E1412" s="30" t="s">
        <v>1498</v>
      </c>
      <c r="F1412">
        <v>11100</v>
      </c>
      <c r="G1412">
        <v>10800</v>
      </c>
      <c r="H1412">
        <v>10600</v>
      </c>
      <c r="I1412">
        <v>10800</v>
      </c>
      <c r="J1412">
        <v>10800</v>
      </c>
      <c r="K1412">
        <v>11000</v>
      </c>
      <c r="L1412">
        <v>11000</v>
      </c>
      <c r="M1412">
        <v>11000</v>
      </c>
      <c r="N1412">
        <v>10800</v>
      </c>
      <c r="O1412">
        <v>10700</v>
      </c>
      <c r="P1412">
        <v>10700</v>
      </c>
      <c r="Q1412">
        <v>10300</v>
      </c>
      <c r="R1412" s="36"/>
    </row>
    <row r="1413" spans="1:18" ht="15.75">
      <c r="A1413" s="28" t="s">
        <v>828</v>
      </c>
      <c r="B1413" s="30">
        <v>2009</v>
      </c>
      <c r="C1413" s="30" t="s">
        <v>1882</v>
      </c>
      <c r="D1413" s="30" t="s">
        <v>1504</v>
      </c>
      <c r="E1413" s="30" t="s">
        <v>2127</v>
      </c>
      <c r="F1413">
        <v>61000</v>
      </c>
      <c r="G1413">
        <v>61700</v>
      </c>
      <c r="H1413">
        <v>62000</v>
      </c>
      <c r="I1413">
        <v>62900</v>
      </c>
      <c r="J1413">
        <v>63600</v>
      </c>
      <c r="K1413">
        <v>63100</v>
      </c>
      <c r="L1413">
        <v>61300</v>
      </c>
      <c r="M1413">
        <v>60600</v>
      </c>
      <c r="N1413">
        <v>61300</v>
      </c>
      <c r="O1413">
        <v>62200</v>
      </c>
      <c r="P1413">
        <v>62300</v>
      </c>
      <c r="Q1413">
        <v>62200</v>
      </c>
      <c r="R1413" s="36"/>
    </row>
    <row r="1414" spans="1:18" ht="15.75">
      <c r="A1414" s="28" t="s">
        <v>829</v>
      </c>
      <c r="B1414" s="30">
        <v>2009</v>
      </c>
      <c r="C1414" s="30" t="s">
        <v>1882</v>
      </c>
      <c r="D1414" s="30" t="s">
        <v>1504</v>
      </c>
      <c r="E1414" s="30" t="s">
        <v>2128</v>
      </c>
      <c r="F1414">
        <v>2200</v>
      </c>
      <c r="G1414">
        <v>2100</v>
      </c>
      <c r="H1414">
        <v>2100</v>
      </c>
      <c r="I1414">
        <v>2400</v>
      </c>
      <c r="J1414">
        <v>2500</v>
      </c>
      <c r="K1414">
        <v>2700</v>
      </c>
      <c r="L1414">
        <v>2800</v>
      </c>
      <c r="M1414">
        <v>2700</v>
      </c>
      <c r="N1414">
        <v>2700</v>
      </c>
      <c r="O1414">
        <v>2700</v>
      </c>
      <c r="P1414">
        <v>2700</v>
      </c>
      <c r="Q1414">
        <v>2400</v>
      </c>
      <c r="R1414" s="36"/>
    </row>
    <row r="1415" spans="1:18" ht="15.75">
      <c r="A1415" s="28" t="s">
        <v>2323</v>
      </c>
      <c r="B1415" s="30">
        <v>2009</v>
      </c>
      <c r="C1415" s="30" t="s">
        <v>1882</v>
      </c>
      <c r="D1415" s="30" t="s">
        <v>1504</v>
      </c>
      <c r="E1415" s="30" t="s">
        <v>1502</v>
      </c>
      <c r="F1415">
        <v>8900</v>
      </c>
      <c r="G1415">
        <v>8700</v>
      </c>
      <c r="H1415">
        <v>8500</v>
      </c>
      <c r="I1415">
        <v>8400</v>
      </c>
      <c r="J1415">
        <v>8300</v>
      </c>
      <c r="K1415">
        <v>8300</v>
      </c>
      <c r="L1415">
        <v>8200</v>
      </c>
      <c r="M1415">
        <v>8300</v>
      </c>
      <c r="N1415">
        <v>8100</v>
      </c>
      <c r="O1415">
        <v>8000</v>
      </c>
      <c r="P1415">
        <v>8000</v>
      </c>
      <c r="Q1415">
        <v>7900</v>
      </c>
      <c r="R1415" s="36"/>
    </row>
    <row r="1416" spans="1:18" ht="12">
      <c r="A1416" s="28" t="s">
        <v>2324</v>
      </c>
      <c r="B1416" s="30">
        <v>2009</v>
      </c>
      <c r="C1416" s="30" t="s">
        <v>1882</v>
      </c>
      <c r="D1416" s="30" t="s">
        <v>1504</v>
      </c>
      <c r="E1416" s="30" t="s">
        <v>1505</v>
      </c>
      <c r="F1416" s="30">
        <v>11700</v>
      </c>
      <c r="G1416" s="30">
        <v>11400</v>
      </c>
      <c r="H1416" s="30">
        <v>11400</v>
      </c>
      <c r="I1416" s="30">
        <v>11600</v>
      </c>
      <c r="J1416" s="30">
        <v>11700</v>
      </c>
      <c r="K1416" s="30">
        <v>11700</v>
      </c>
      <c r="L1416" s="30">
        <v>11600</v>
      </c>
      <c r="M1416" s="30">
        <v>11500</v>
      </c>
      <c r="N1416" s="30">
        <v>11400</v>
      </c>
      <c r="O1416" s="30">
        <v>11400</v>
      </c>
      <c r="P1416" s="30">
        <v>11700</v>
      </c>
      <c r="Q1416" s="30">
        <v>11700</v>
      </c>
      <c r="R1416" s="36"/>
    </row>
    <row r="1417" spans="1:18" ht="15.75">
      <c r="A1417" s="28" t="s">
        <v>830</v>
      </c>
      <c r="B1417" s="30">
        <v>2009</v>
      </c>
      <c r="C1417" s="30" t="s">
        <v>1882</v>
      </c>
      <c r="D1417" s="30" t="s">
        <v>1504</v>
      </c>
      <c r="E1417" s="30" t="s">
        <v>2129</v>
      </c>
      <c r="F1417">
        <v>2500</v>
      </c>
      <c r="G1417">
        <v>2400</v>
      </c>
      <c r="H1417">
        <v>2500</v>
      </c>
      <c r="I1417">
        <v>2500</v>
      </c>
      <c r="J1417">
        <v>2500</v>
      </c>
      <c r="K1417">
        <v>2600</v>
      </c>
      <c r="L1417">
        <v>2500</v>
      </c>
      <c r="M1417">
        <v>2500</v>
      </c>
      <c r="N1417">
        <v>2500</v>
      </c>
      <c r="O1417">
        <v>2500</v>
      </c>
      <c r="P1417">
        <v>2500</v>
      </c>
      <c r="Q1417">
        <v>2500</v>
      </c>
      <c r="R1417" s="36"/>
    </row>
    <row r="1418" spans="1:18" ht="15.75">
      <c r="A1418" s="28" t="s">
        <v>1712</v>
      </c>
      <c r="B1418" s="30">
        <v>2009</v>
      </c>
      <c r="C1418" s="30" t="s">
        <v>1882</v>
      </c>
      <c r="D1418" s="30" t="s">
        <v>1504</v>
      </c>
      <c r="E1418" s="30" t="s">
        <v>1510</v>
      </c>
      <c r="F1418">
        <v>3800</v>
      </c>
      <c r="G1418">
        <v>3800</v>
      </c>
      <c r="H1418">
        <v>3900</v>
      </c>
      <c r="I1418">
        <v>3900</v>
      </c>
      <c r="J1418">
        <v>3900</v>
      </c>
      <c r="K1418">
        <v>3900</v>
      </c>
      <c r="L1418">
        <v>3900</v>
      </c>
      <c r="M1418">
        <v>3900</v>
      </c>
      <c r="N1418">
        <v>3900</v>
      </c>
      <c r="O1418">
        <v>3900</v>
      </c>
      <c r="P1418">
        <v>3900</v>
      </c>
      <c r="Q1418">
        <v>3900</v>
      </c>
      <c r="R1418" s="36"/>
    </row>
    <row r="1419" spans="1:18" ht="15.75">
      <c r="A1419" s="28" t="s">
        <v>831</v>
      </c>
      <c r="B1419" s="30">
        <v>2009</v>
      </c>
      <c r="C1419" s="30" t="s">
        <v>1882</v>
      </c>
      <c r="D1419" s="30" t="s">
        <v>1504</v>
      </c>
      <c r="E1419" s="30" t="s">
        <v>2130</v>
      </c>
      <c r="F1419">
        <v>15600</v>
      </c>
      <c r="G1419">
        <v>15700</v>
      </c>
      <c r="H1419">
        <v>15800</v>
      </c>
      <c r="I1419">
        <v>15800</v>
      </c>
      <c r="J1419">
        <v>15700</v>
      </c>
      <c r="K1419">
        <v>15700</v>
      </c>
      <c r="L1419">
        <v>15600</v>
      </c>
      <c r="M1419">
        <v>15600</v>
      </c>
      <c r="N1419">
        <v>15600</v>
      </c>
      <c r="O1419">
        <v>15700</v>
      </c>
      <c r="P1419">
        <v>15700</v>
      </c>
      <c r="Q1419">
        <v>15700</v>
      </c>
      <c r="R1419" s="36"/>
    </row>
    <row r="1420" spans="1:18" ht="15.75">
      <c r="A1420" s="28" t="s">
        <v>1713</v>
      </c>
      <c r="B1420" s="30">
        <v>2009</v>
      </c>
      <c r="C1420" s="30" t="s">
        <v>1882</v>
      </c>
      <c r="D1420" s="30" t="s">
        <v>1504</v>
      </c>
      <c r="E1420" s="30" t="s">
        <v>1514</v>
      </c>
      <c r="F1420">
        <v>6600</v>
      </c>
      <c r="G1420">
        <v>6700</v>
      </c>
      <c r="H1420">
        <v>6600</v>
      </c>
      <c r="I1420">
        <v>7000</v>
      </c>
      <c r="J1420">
        <v>7400</v>
      </c>
      <c r="K1420">
        <v>7500</v>
      </c>
      <c r="L1420">
        <v>7400</v>
      </c>
      <c r="M1420">
        <v>7300</v>
      </c>
      <c r="N1420">
        <v>7200</v>
      </c>
      <c r="O1420">
        <v>7100</v>
      </c>
      <c r="P1420">
        <v>6800</v>
      </c>
      <c r="Q1420">
        <v>6800</v>
      </c>
      <c r="R1420" s="36"/>
    </row>
    <row r="1421" spans="1:18" ht="12">
      <c r="A1421" s="28" t="s">
        <v>2028</v>
      </c>
      <c r="B1421" s="30">
        <v>2009</v>
      </c>
      <c r="C1421" s="30" t="s">
        <v>1882</v>
      </c>
      <c r="D1421" s="30" t="s">
        <v>1504</v>
      </c>
      <c r="E1421" s="30" t="s">
        <v>2131</v>
      </c>
      <c r="F1421" s="30">
        <v>10500</v>
      </c>
      <c r="G1421" s="30">
        <v>10300</v>
      </c>
      <c r="H1421" s="30">
        <v>10400</v>
      </c>
      <c r="I1421" s="30">
        <v>10600</v>
      </c>
      <c r="J1421" s="30">
        <v>10700</v>
      </c>
      <c r="K1421" s="30">
        <v>10800</v>
      </c>
      <c r="L1421" s="30">
        <v>10500</v>
      </c>
      <c r="M1421" s="30">
        <v>10600</v>
      </c>
      <c r="N1421" s="30">
        <v>10500</v>
      </c>
      <c r="O1421" s="30">
        <v>10400</v>
      </c>
      <c r="P1421" s="30">
        <v>10400</v>
      </c>
      <c r="Q1421" s="30">
        <v>10400</v>
      </c>
      <c r="R1421" s="36"/>
    </row>
    <row r="1422" spans="1:18" ht="15.75">
      <c r="A1422" s="28" t="s">
        <v>1714</v>
      </c>
      <c r="B1422" s="30">
        <v>2009</v>
      </c>
      <c r="C1422" s="30" t="s">
        <v>1882</v>
      </c>
      <c r="D1422" s="30" t="s">
        <v>1504</v>
      </c>
      <c r="E1422" s="30" t="s">
        <v>1516</v>
      </c>
      <c r="F1422">
        <v>10300</v>
      </c>
      <c r="G1422">
        <v>11400</v>
      </c>
      <c r="H1422">
        <v>11400</v>
      </c>
      <c r="I1422">
        <v>11500</v>
      </c>
      <c r="J1422">
        <v>11700</v>
      </c>
      <c r="K1422">
        <v>10900</v>
      </c>
      <c r="L1422">
        <v>9800</v>
      </c>
      <c r="M1422">
        <v>9200</v>
      </c>
      <c r="N1422">
        <v>10200</v>
      </c>
      <c r="O1422">
        <v>11200</v>
      </c>
      <c r="P1422">
        <v>11300</v>
      </c>
      <c r="Q1422">
        <v>11200</v>
      </c>
      <c r="R1422" s="36"/>
    </row>
    <row r="1423" spans="1:18" ht="15.75">
      <c r="A1423" s="28" t="s">
        <v>2029</v>
      </c>
      <c r="B1423" s="30">
        <v>2009</v>
      </c>
      <c r="C1423" s="30" t="s">
        <v>1882</v>
      </c>
      <c r="D1423" s="30" t="s">
        <v>1504</v>
      </c>
      <c r="E1423" s="30" t="s">
        <v>2132</v>
      </c>
      <c r="F1423">
        <v>500</v>
      </c>
      <c r="G1423">
        <v>500</v>
      </c>
      <c r="H1423">
        <v>500</v>
      </c>
      <c r="I1423">
        <v>600</v>
      </c>
      <c r="J1423">
        <v>600</v>
      </c>
      <c r="K1423">
        <v>600</v>
      </c>
      <c r="L1423">
        <v>600</v>
      </c>
      <c r="M1423">
        <v>500</v>
      </c>
      <c r="N1423">
        <v>500</v>
      </c>
      <c r="O1423">
        <v>500</v>
      </c>
      <c r="P1423">
        <v>500</v>
      </c>
      <c r="Q1423">
        <v>500</v>
      </c>
      <c r="R1423" s="36"/>
    </row>
    <row r="1424" spans="1:18" ht="15.75">
      <c r="A1424" s="28" t="s">
        <v>2030</v>
      </c>
      <c r="B1424" s="30">
        <v>2009</v>
      </c>
      <c r="C1424" s="30" t="s">
        <v>1882</v>
      </c>
      <c r="D1424" s="30" t="s">
        <v>1504</v>
      </c>
      <c r="E1424" s="10" t="s">
        <v>2133</v>
      </c>
      <c r="F1424">
        <v>2000</v>
      </c>
      <c r="G1424">
        <v>2900</v>
      </c>
      <c r="H1424">
        <v>2900</v>
      </c>
      <c r="I1424">
        <v>2800</v>
      </c>
      <c r="J1424">
        <v>2900</v>
      </c>
      <c r="K1424">
        <v>1900</v>
      </c>
      <c r="L1424">
        <v>1500</v>
      </c>
      <c r="M1424">
        <v>1400</v>
      </c>
      <c r="N1424">
        <v>2200</v>
      </c>
      <c r="O1424">
        <v>2500</v>
      </c>
      <c r="P1424">
        <v>2500</v>
      </c>
      <c r="Q1424">
        <v>2500</v>
      </c>
      <c r="R1424" s="36"/>
    </row>
    <row r="1425" spans="1:18" ht="15.75">
      <c r="A1425" s="28" t="s">
        <v>2031</v>
      </c>
      <c r="B1425" s="30">
        <v>2009</v>
      </c>
      <c r="C1425" s="30" t="s">
        <v>1882</v>
      </c>
      <c r="D1425" s="30" t="s">
        <v>1504</v>
      </c>
      <c r="E1425" s="30" t="s">
        <v>2134</v>
      </c>
      <c r="F1425">
        <v>7800</v>
      </c>
      <c r="G1425">
        <v>8000</v>
      </c>
      <c r="H1425">
        <v>8000</v>
      </c>
      <c r="I1425">
        <v>8100</v>
      </c>
      <c r="J1425">
        <v>8200</v>
      </c>
      <c r="K1425">
        <v>8400</v>
      </c>
      <c r="L1425">
        <v>7700</v>
      </c>
      <c r="M1425">
        <v>7300</v>
      </c>
      <c r="N1425">
        <v>7500</v>
      </c>
      <c r="O1425">
        <v>8200</v>
      </c>
      <c r="P1425">
        <v>8300</v>
      </c>
      <c r="Q1425">
        <v>8200</v>
      </c>
      <c r="R1425" s="36"/>
    </row>
    <row r="1426" spans="1:18" ht="15.75">
      <c r="A1426" s="28" t="s">
        <v>1715</v>
      </c>
      <c r="B1426" s="30">
        <v>2009</v>
      </c>
      <c r="C1426" s="30" t="s">
        <v>1903</v>
      </c>
      <c r="D1426" s="28" t="s">
        <v>2027</v>
      </c>
      <c r="E1426" s="10" t="s">
        <v>1491</v>
      </c>
      <c r="F1426">
        <v>339700</v>
      </c>
      <c r="G1426">
        <v>339600</v>
      </c>
      <c r="H1426">
        <v>338300</v>
      </c>
      <c r="I1426">
        <v>340900</v>
      </c>
      <c r="J1426">
        <v>343500</v>
      </c>
      <c r="K1426">
        <v>342200</v>
      </c>
      <c r="L1426">
        <v>337700</v>
      </c>
      <c r="M1426">
        <v>337400</v>
      </c>
      <c r="N1426">
        <v>337800</v>
      </c>
      <c r="O1426">
        <v>338700</v>
      </c>
      <c r="P1426">
        <v>341900</v>
      </c>
      <c r="Q1426">
        <v>336700</v>
      </c>
      <c r="R1426" s="36"/>
    </row>
    <row r="1427" spans="1:18" ht="15.75">
      <c r="A1427" s="28" t="s">
        <v>1716</v>
      </c>
      <c r="B1427" s="30">
        <v>2009</v>
      </c>
      <c r="C1427" s="30" t="s">
        <v>1903</v>
      </c>
      <c r="D1427" s="28" t="s">
        <v>2027</v>
      </c>
      <c r="E1427" s="30" t="s">
        <v>1495</v>
      </c>
      <c r="F1427">
        <v>256100</v>
      </c>
      <c r="G1427">
        <v>254100</v>
      </c>
      <c r="H1427">
        <v>252800</v>
      </c>
      <c r="I1427">
        <v>254700</v>
      </c>
      <c r="J1427">
        <v>256700</v>
      </c>
      <c r="K1427">
        <v>259200</v>
      </c>
      <c r="L1427">
        <v>258000</v>
      </c>
      <c r="M1427">
        <v>258100</v>
      </c>
      <c r="N1427">
        <v>255100</v>
      </c>
      <c r="O1427">
        <v>253800</v>
      </c>
      <c r="P1427">
        <v>254300</v>
      </c>
      <c r="Q1427">
        <v>252000</v>
      </c>
      <c r="R1427" s="36"/>
    </row>
    <row r="1428" spans="1:18" ht="15.75">
      <c r="A1428" s="28" t="s">
        <v>1717</v>
      </c>
      <c r="B1428" s="30">
        <v>2009</v>
      </c>
      <c r="C1428" s="30" t="s">
        <v>1903</v>
      </c>
      <c r="D1428" s="28" t="s">
        <v>2027</v>
      </c>
      <c r="E1428" s="30" t="s">
        <v>1498</v>
      </c>
      <c r="F1428">
        <v>42100</v>
      </c>
      <c r="G1428">
        <v>41100</v>
      </c>
      <c r="H1428">
        <v>40600</v>
      </c>
      <c r="I1428">
        <v>41200</v>
      </c>
      <c r="J1428">
        <v>41500</v>
      </c>
      <c r="K1428">
        <v>42600</v>
      </c>
      <c r="L1428">
        <v>42300</v>
      </c>
      <c r="M1428">
        <v>42100</v>
      </c>
      <c r="N1428">
        <v>41200</v>
      </c>
      <c r="O1428">
        <v>40800</v>
      </c>
      <c r="P1428">
        <v>40200</v>
      </c>
      <c r="Q1428">
        <v>39100</v>
      </c>
      <c r="R1428" s="36"/>
    </row>
    <row r="1429" spans="1:18" ht="15.75">
      <c r="A1429" s="28" t="s">
        <v>2032</v>
      </c>
      <c r="B1429" s="30">
        <v>2009</v>
      </c>
      <c r="C1429" s="30" t="s">
        <v>1903</v>
      </c>
      <c r="D1429" s="28" t="s">
        <v>2027</v>
      </c>
      <c r="E1429" s="30" t="s">
        <v>2127</v>
      </c>
      <c r="F1429">
        <v>297600</v>
      </c>
      <c r="G1429">
        <v>298500</v>
      </c>
      <c r="H1429">
        <v>297700</v>
      </c>
      <c r="I1429">
        <v>299700</v>
      </c>
      <c r="J1429">
        <v>302000</v>
      </c>
      <c r="K1429">
        <v>299600</v>
      </c>
      <c r="L1429">
        <v>295400</v>
      </c>
      <c r="M1429">
        <v>295300</v>
      </c>
      <c r="N1429">
        <v>296600</v>
      </c>
      <c r="O1429">
        <v>297900</v>
      </c>
      <c r="P1429">
        <v>301700</v>
      </c>
      <c r="Q1429">
        <v>297600</v>
      </c>
      <c r="R1429" s="36"/>
    </row>
    <row r="1430" spans="1:18" ht="15.75">
      <c r="A1430" s="28" t="s">
        <v>2033</v>
      </c>
      <c r="B1430" s="30">
        <v>2009</v>
      </c>
      <c r="C1430" s="30" t="s">
        <v>1903</v>
      </c>
      <c r="D1430" s="28" t="s">
        <v>2027</v>
      </c>
      <c r="E1430" s="30" t="s">
        <v>2128</v>
      </c>
      <c r="F1430">
        <v>12400</v>
      </c>
      <c r="G1430">
        <v>12100</v>
      </c>
      <c r="H1430">
        <v>12000</v>
      </c>
      <c r="I1430">
        <v>12900</v>
      </c>
      <c r="J1430">
        <v>13600</v>
      </c>
      <c r="K1430">
        <v>14100</v>
      </c>
      <c r="L1430">
        <v>14100</v>
      </c>
      <c r="M1430">
        <v>13900</v>
      </c>
      <c r="N1430">
        <v>13400</v>
      </c>
      <c r="O1430">
        <v>13300</v>
      </c>
      <c r="P1430">
        <v>12900</v>
      </c>
      <c r="Q1430">
        <v>11900</v>
      </c>
      <c r="R1430" s="36"/>
    </row>
    <row r="1431" spans="1:18" ht="15.75">
      <c r="A1431" s="28" t="s">
        <v>1718</v>
      </c>
      <c r="B1431" s="30">
        <v>2009</v>
      </c>
      <c r="C1431" s="30" t="s">
        <v>1903</v>
      </c>
      <c r="D1431" s="28" t="s">
        <v>2027</v>
      </c>
      <c r="E1431" s="30" t="s">
        <v>1502</v>
      </c>
      <c r="F1431">
        <v>29700</v>
      </c>
      <c r="G1431">
        <v>29000</v>
      </c>
      <c r="H1431">
        <v>28600</v>
      </c>
      <c r="I1431">
        <v>28300</v>
      </c>
      <c r="J1431">
        <v>27900</v>
      </c>
      <c r="K1431">
        <v>28500</v>
      </c>
      <c r="L1431">
        <v>28200</v>
      </c>
      <c r="M1431">
        <v>28200</v>
      </c>
      <c r="N1431">
        <v>27800</v>
      </c>
      <c r="O1431">
        <v>27500</v>
      </c>
      <c r="P1431">
        <v>27300</v>
      </c>
      <c r="Q1431">
        <v>27200</v>
      </c>
      <c r="R1431" s="36"/>
    </row>
    <row r="1432" spans="1:18" ht="12">
      <c r="A1432" s="28" t="s">
        <v>1719</v>
      </c>
      <c r="B1432" s="30">
        <v>2009</v>
      </c>
      <c r="C1432" s="30" t="s">
        <v>1903</v>
      </c>
      <c r="D1432" s="28" t="s">
        <v>2027</v>
      </c>
      <c r="E1432" s="30" t="s">
        <v>1505</v>
      </c>
      <c r="F1432" s="30">
        <v>49100</v>
      </c>
      <c r="G1432" s="30">
        <v>47900</v>
      </c>
      <c r="H1432" s="30">
        <v>47500</v>
      </c>
      <c r="I1432" s="30">
        <v>47600</v>
      </c>
      <c r="J1432" s="30">
        <v>48000</v>
      </c>
      <c r="K1432" s="30">
        <v>47900</v>
      </c>
      <c r="L1432" s="30">
        <v>47700</v>
      </c>
      <c r="M1432" s="30">
        <v>47900</v>
      </c>
      <c r="N1432" s="30">
        <v>47500</v>
      </c>
      <c r="O1432" s="30">
        <v>48100</v>
      </c>
      <c r="P1432" s="30">
        <v>49200</v>
      </c>
      <c r="Q1432" s="30">
        <v>49300</v>
      </c>
      <c r="R1432" s="36"/>
    </row>
    <row r="1433" spans="1:18" ht="15.75">
      <c r="A1433" s="28" t="s">
        <v>2034</v>
      </c>
      <c r="B1433" s="30">
        <v>2009</v>
      </c>
      <c r="C1433" s="30" t="s">
        <v>1903</v>
      </c>
      <c r="D1433" s="28" t="s">
        <v>2027</v>
      </c>
      <c r="E1433" s="30" t="s">
        <v>2129</v>
      </c>
      <c r="F1433">
        <v>8000</v>
      </c>
      <c r="G1433">
        <v>7900</v>
      </c>
      <c r="H1433">
        <v>7900</v>
      </c>
      <c r="I1433">
        <v>7900</v>
      </c>
      <c r="J1433">
        <v>8000</v>
      </c>
      <c r="K1433">
        <v>8000</v>
      </c>
      <c r="L1433">
        <v>7800</v>
      </c>
      <c r="M1433">
        <v>7900</v>
      </c>
      <c r="N1433">
        <v>8000</v>
      </c>
      <c r="O1433">
        <v>7900</v>
      </c>
      <c r="P1433">
        <v>7800</v>
      </c>
      <c r="Q1433">
        <v>7900</v>
      </c>
      <c r="R1433" s="36"/>
    </row>
    <row r="1434" spans="1:18" ht="15.75">
      <c r="A1434" s="28" t="s">
        <v>1720</v>
      </c>
      <c r="B1434" s="30">
        <v>2009</v>
      </c>
      <c r="C1434" s="30" t="s">
        <v>1903</v>
      </c>
      <c r="D1434" s="28" t="s">
        <v>2027</v>
      </c>
      <c r="E1434" s="30" t="s">
        <v>1510</v>
      </c>
      <c r="F1434">
        <v>27000</v>
      </c>
      <c r="G1434">
        <v>27100</v>
      </c>
      <c r="H1434">
        <v>26900</v>
      </c>
      <c r="I1434">
        <v>27000</v>
      </c>
      <c r="J1434">
        <v>26900</v>
      </c>
      <c r="K1434">
        <v>27100</v>
      </c>
      <c r="L1434">
        <v>27000</v>
      </c>
      <c r="M1434">
        <v>27000</v>
      </c>
      <c r="N1434">
        <v>26500</v>
      </c>
      <c r="O1434">
        <v>26300</v>
      </c>
      <c r="P1434">
        <v>26300</v>
      </c>
      <c r="Q1434">
        <v>26300</v>
      </c>
      <c r="R1434" s="36"/>
    </row>
    <row r="1435" spans="1:18" ht="15.75">
      <c r="A1435" s="28" t="s">
        <v>2035</v>
      </c>
      <c r="B1435" s="30">
        <v>2009</v>
      </c>
      <c r="C1435" s="30" t="s">
        <v>1903</v>
      </c>
      <c r="D1435" s="28" t="s">
        <v>2027</v>
      </c>
      <c r="E1435" s="30" t="s">
        <v>2130</v>
      </c>
      <c r="F1435">
        <v>37800</v>
      </c>
      <c r="G1435">
        <v>38000</v>
      </c>
      <c r="H1435">
        <v>38100</v>
      </c>
      <c r="I1435">
        <v>38200</v>
      </c>
      <c r="J1435">
        <v>38500</v>
      </c>
      <c r="K1435">
        <v>38600</v>
      </c>
      <c r="L1435">
        <v>38500</v>
      </c>
      <c r="M1435">
        <v>38500</v>
      </c>
      <c r="N1435">
        <v>38600</v>
      </c>
      <c r="O1435">
        <v>38700</v>
      </c>
      <c r="P1435">
        <v>38900</v>
      </c>
      <c r="Q1435">
        <v>39100</v>
      </c>
      <c r="R1435" s="36"/>
    </row>
    <row r="1436" spans="1:18" ht="15.75">
      <c r="A1436" s="28" t="s">
        <v>1721</v>
      </c>
      <c r="B1436" s="30">
        <v>2009</v>
      </c>
      <c r="C1436" s="30" t="s">
        <v>1903</v>
      </c>
      <c r="D1436" s="28" t="s">
        <v>2027</v>
      </c>
      <c r="E1436" s="30" t="s">
        <v>1514</v>
      </c>
      <c r="F1436">
        <v>28400</v>
      </c>
      <c r="G1436">
        <v>28500</v>
      </c>
      <c r="H1436">
        <v>28500</v>
      </c>
      <c r="I1436">
        <v>29200</v>
      </c>
      <c r="J1436">
        <v>30500</v>
      </c>
      <c r="K1436">
        <v>31600</v>
      </c>
      <c r="L1436">
        <v>31200</v>
      </c>
      <c r="M1436">
        <v>31000</v>
      </c>
      <c r="N1436">
        <v>30200</v>
      </c>
      <c r="O1436">
        <v>29400</v>
      </c>
      <c r="P1436">
        <v>28800</v>
      </c>
      <c r="Q1436">
        <v>28600</v>
      </c>
      <c r="R1436" s="36"/>
    </row>
    <row r="1437" spans="1:18" ht="12">
      <c r="A1437" s="28" t="s">
        <v>2036</v>
      </c>
      <c r="B1437" s="30">
        <v>2009</v>
      </c>
      <c r="C1437" s="30" t="s">
        <v>1903</v>
      </c>
      <c r="D1437" s="28" t="s">
        <v>2027</v>
      </c>
      <c r="E1437" s="30" t="s">
        <v>2131</v>
      </c>
      <c r="F1437" s="30">
        <v>63700</v>
      </c>
      <c r="G1437" s="30">
        <v>63600</v>
      </c>
      <c r="H1437" s="30">
        <v>63300</v>
      </c>
      <c r="I1437" s="30">
        <v>63600</v>
      </c>
      <c r="J1437" s="30">
        <v>63300</v>
      </c>
      <c r="K1437" s="30">
        <v>63400</v>
      </c>
      <c r="L1437" s="30">
        <v>63500</v>
      </c>
      <c r="M1437" s="30">
        <v>63700</v>
      </c>
      <c r="N1437" s="30">
        <v>63100</v>
      </c>
      <c r="O1437" s="30">
        <v>62600</v>
      </c>
      <c r="P1437" s="30">
        <v>63100</v>
      </c>
      <c r="Q1437" s="30">
        <v>61700</v>
      </c>
      <c r="R1437" s="36"/>
    </row>
    <row r="1438" spans="1:18" ht="15.75">
      <c r="A1438" s="28" t="s">
        <v>1722</v>
      </c>
      <c r="B1438" s="30">
        <v>2009</v>
      </c>
      <c r="C1438" s="30" t="s">
        <v>1903</v>
      </c>
      <c r="D1438" s="28" t="s">
        <v>2027</v>
      </c>
      <c r="E1438" s="30" t="s">
        <v>1516</v>
      </c>
      <c r="F1438">
        <v>83600</v>
      </c>
      <c r="G1438">
        <v>85500</v>
      </c>
      <c r="H1438">
        <v>85500</v>
      </c>
      <c r="I1438">
        <v>86200</v>
      </c>
      <c r="J1438">
        <v>86800</v>
      </c>
      <c r="K1438">
        <v>83000</v>
      </c>
      <c r="L1438">
        <v>79700</v>
      </c>
      <c r="M1438">
        <v>79300</v>
      </c>
      <c r="N1438">
        <v>82700</v>
      </c>
      <c r="O1438">
        <v>84900</v>
      </c>
      <c r="P1438">
        <v>87600</v>
      </c>
      <c r="Q1438">
        <v>84700</v>
      </c>
      <c r="R1438" s="36"/>
    </row>
    <row r="1439" spans="1:18" ht="15.75">
      <c r="A1439" s="28" t="s">
        <v>2037</v>
      </c>
      <c r="B1439" s="30">
        <v>2009</v>
      </c>
      <c r="C1439" s="30" t="s">
        <v>1903</v>
      </c>
      <c r="D1439" s="28" t="s">
        <v>2027</v>
      </c>
      <c r="E1439" s="30" t="s">
        <v>2132</v>
      </c>
      <c r="F1439">
        <v>5300</v>
      </c>
      <c r="G1439">
        <v>5200</v>
      </c>
      <c r="H1439">
        <v>5200</v>
      </c>
      <c r="I1439">
        <v>5400</v>
      </c>
      <c r="J1439">
        <v>5400</v>
      </c>
      <c r="K1439">
        <v>5200</v>
      </c>
      <c r="L1439">
        <v>5200</v>
      </c>
      <c r="M1439">
        <v>5200</v>
      </c>
      <c r="N1439">
        <v>5200</v>
      </c>
      <c r="O1439">
        <v>5300</v>
      </c>
      <c r="P1439">
        <v>5100</v>
      </c>
      <c r="Q1439">
        <v>5100</v>
      </c>
      <c r="R1439" s="36"/>
    </row>
    <row r="1440" spans="1:18" ht="15.75">
      <c r="A1440" s="28" t="s">
        <v>2038</v>
      </c>
      <c r="B1440" s="30">
        <v>2009</v>
      </c>
      <c r="C1440" s="30" t="s">
        <v>1903</v>
      </c>
      <c r="D1440" s="28" t="s">
        <v>2027</v>
      </c>
      <c r="E1440" s="10" t="s">
        <v>2133</v>
      </c>
      <c r="F1440">
        <v>49200</v>
      </c>
      <c r="G1440">
        <v>50400</v>
      </c>
      <c r="H1440">
        <v>50500</v>
      </c>
      <c r="I1440">
        <v>50600</v>
      </c>
      <c r="J1440">
        <v>51600</v>
      </c>
      <c r="K1440">
        <v>47900</v>
      </c>
      <c r="L1440">
        <v>47700</v>
      </c>
      <c r="M1440">
        <v>47300</v>
      </c>
      <c r="N1440">
        <v>49700</v>
      </c>
      <c r="O1440">
        <v>50400</v>
      </c>
      <c r="P1440">
        <v>53100</v>
      </c>
      <c r="Q1440">
        <v>50600</v>
      </c>
      <c r="R1440" s="36"/>
    </row>
    <row r="1441" spans="1:18" ht="15.75">
      <c r="A1441" s="28" t="s">
        <v>1290</v>
      </c>
      <c r="B1441" s="30">
        <v>2009</v>
      </c>
      <c r="C1441" s="30" t="s">
        <v>1903</v>
      </c>
      <c r="D1441" s="28" t="s">
        <v>2027</v>
      </c>
      <c r="E1441" s="30" t="s">
        <v>2134</v>
      </c>
      <c r="F1441">
        <v>29100</v>
      </c>
      <c r="G1441">
        <v>29900</v>
      </c>
      <c r="H1441">
        <v>29800</v>
      </c>
      <c r="I1441">
        <v>30200</v>
      </c>
      <c r="J1441">
        <v>29800</v>
      </c>
      <c r="K1441">
        <v>29900</v>
      </c>
      <c r="L1441">
        <v>26800</v>
      </c>
      <c r="M1441">
        <v>26800</v>
      </c>
      <c r="N1441">
        <v>27800</v>
      </c>
      <c r="O1441">
        <v>29200</v>
      </c>
      <c r="P1441">
        <v>29400</v>
      </c>
      <c r="Q1441">
        <v>29000</v>
      </c>
      <c r="R1441" s="36"/>
    </row>
    <row r="1442" spans="1:18" ht="12">
      <c r="A1442" s="28" t="s">
        <v>1723</v>
      </c>
      <c r="B1442" s="30">
        <v>2009</v>
      </c>
      <c r="C1442" s="30" t="s">
        <v>1904</v>
      </c>
      <c r="D1442" s="30"/>
      <c r="E1442" s="10" t="s">
        <v>1491</v>
      </c>
      <c r="F1442" s="30">
        <v>820700</v>
      </c>
      <c r="G1442" s="30">
        <v>815100</v>
      </c>
      <c r="H1442" s="30">
        <v>810600</v>
      </c>
      <c r="I1442" s="30">
        <v>813400</v>
      </c>
      <c r="J1442" s="30">
        <v>816700</v>
      </c>
      <c r="K1442" s="30">
        <v>818800</v>
      </c>
      <c r="L1442" s="30">
        <v>802100</v>
      </c>
      <c r="M1442" s="30">
        <v>800800</v>
      </c>
      <c r="N1442" s="30">
        <v>804900</v>
      </c>
      <c r="O1442" s="30">
        <v>810000</v>
      </c>
      <c r="P1442" s="35">
        <v>808200</v>
      </c>
      <c r="Q1442" s="35">
        <v>799000</v>
      </c>
      <c r="R1442" s="36"/>
    </row>
    <row r="1443" spans="1:18" ht="12">
      <c r="A1443" s="28" t="s">
        <v>1724</v>
      </c>
      <c r="B1443" s="30">
        <v>2009</v>
      </c>
      <c r="C1443" s="30" t="s">
        <v>1904</v>
      </c>
      <c r="D1443" s="30"/>
      <c r="E1443" s="30" t="s">
        <v>1495</v>
      </c>
      <c r="F1443" s="30">
        <v>727500</v>
      </c>
      <c r="G1443" s="30">
        <v>720100</v>
      </c>
      <c r="H1443" s="30">
        <v>715700</v>
      </c>
      <c r="I1443" s="30">
        <v>716800</v>
      </c>
      <c r="J1443" s="30">
        <v>720600</v>
      </c>
      <c r="K1443" s="30">
        <v>723700</v>
      </c>
      <c r="L1443" s="30">
        <v>718200</v>
      </c>
      <c r="M1443" s="30">
        <v>717700</v>
      </c>
      <c r="N1443" s="30">
        <v>712800</v>
      </c>
      <c r="O1443" s="30">
        <v>714000</v>
      </c>
      <c r="P1443" s="35">
        <v>712100</v>
      </c>
      <c r="Q1443" s="35">
        <v>703300</v>
      </c>
      <c r="R1443" s="36"/>
    </row>
    <row r="1444" spans="1:18" ht="12">
      <c r="A1444" s="28" t="s">
        <v>1725</v>
      </c>
      <c r="B1444" s="30">
        <v>2009</v>
      </c>
      <c r="C1444" s="30" t="s">
        <v>1904</v>
      </c>
      <c r="D1444" s="30"/>
      <c r="E1444" s="30" t="s">
        <v>1498</v>
      </c>
      <c r="F1444" s="30">
        <v>153200</v>
      </c>
      <c r="G1444" s="30">
        <v>149400</v>
      </c>
      <c r="H1444" s="30">
        <v>146300</v>
      </c>
      <c r="I1444" s="30">
        <v>145300</v>
      </c>
      <c r="J1444" s="30">
        <v>144900</v>
      </c>
      <c r="K1444" s="30">
        <v>145100</v>
      </c>
      <c r="L1444" s="30">
        <v>142900</v>
      </c>
      <c r="M1444" s="30">
        <v>142900</v>
      </c>
      <c r="N1444" s="30">
        <v>141900</v>
      </c>
      <c r="O1444" s="30">
        <v>141300</v>
      </c>
      <c r="P1444" s="35">
        <v>140500</v>
      </c>
      <c r="Q1444" s="35">
        <v>135700</v>
      </c>
      <c r="R1444" s="36"/>
    </row>
    <row r="1445" spans="1:18" ht="12">
      <c r="A1445" s="28" t="s">
        <v>1291</v>
      </c>
      <c r="B1445" s="30">
        <v>2009</v>
      </c>
      <c r="C1445" s="30" t="s">
        <v>1904</v>
      </c>
      <c r="D1445" s="30"/>
      <c r="E1445" s="30" t="s">
        <v>2127</v>
      </c>
      <c r="F1445" s="30">
        <v>667500</v>
      </c>
      <c r="G1445" s="30">
        <v>665700</v>
      </c>
      <c r="H1445" s="30">
        <v>664300</v>
      </c>
      <c r="I1445" s="30">
        <v>668100</v>
      </c>
      <c r="J1445" s="30">
        <v>671800</v>
      </c>
      <c r="K1445" s="30">
        <v>673700</v>
      </c>
      <c r="L1445" s="30">
        <v>659200</v>
      </c>
      <c r="M1445" s="30">
        <v>657900</v>
      </c>
      <c r="N1445" s="30">
        <v>663000</v>
      </c>
      <c r="O1445" s="30">
        <v>668700</v>
      </c>
      <c r="P1445" s="35">
        <v>667700</v>
      </c>
      <c r="Q1445" s="35">
        <v>663300</v>
      </c>
      <c r="R1445" s="36"/>
    </row>
    <row r="1446" spans="1:18" ht="12">
      <c r="A1446" s="28" t="s">
        <v>1292</v>
      </c>
      <c r="B1446" s="30">
        <v>2009</v>
      </c>
      <c r="C1446" s="30" t="s">
        <v>1904</v>
      </c>
      <c r="E1446" s="30" t="s">
        <v>2128</v>
      </c>
      <c r="F1446" s="36">
        <v>27900</v>
      </c>
      <c r="G1446" s="36">
        <v>27300</v>
      </c>
      <c r="H1446" s="36">
        <v>27100</v>
      </c>
      <c r="I1446" s="36">
        <v>28800</v>
      </c>
      <c r="J1446" s="45">
        <v>30100</v>
      </c>
      <c r="K1446" s="45">
        <v>30900</v>
      </c>
      <c r="L1446" s="45">
        <v>31000</v>
      </c>
      <c r="M1446" s="45">
        <v>30900</v>
      </c>
      <c r="N1446" s="45">
        <v>29900</v>
      </c>
      <c r="O1446" s="45">
        <v>30100</v>
      </c>
      <c r="P1446" s="36">
        <v>29600</v>
      </c>
      <c r="Q1446" s="36">
        <v>25100</v>
      </c>
      <c r="R1446" s="36"/>
    </row>
    <row r="1447" spans="1:18" ht="15.75">
      <c r="A1447" s="28" t="s">
        <v>1726</v>
      </c>
      <c r="B1447" s="30">
        <v>2009</v>
      </c>
      <c r="C1447" s="30" t="s">
        <v>1904</v>
      </c>
      <c r="D1447" s="30"/>
      <c r="E1447" s="30" t="s">
        <v>1502</v>
      </c>
      <c r="F1447">
        <v>125300</v>
      </c>
      <c r="G1447">
        <v>122100</v>
      </c>
      <c r="H1447">
        <v>119200</v>
      </c>
      <c r="I1447">
        <v>116500</v>
      </c>
      <c r="J1447">
        <v>114800</v>
      </c>
      <c r="K1447">
        <v>114200</v>
      </c>
      <c r="L1447">
        <v>111900</v>
      </c>
      <c r="M1447">
        <v>112000</v>
      </c>
      <c r="N1447">
        <v>112000</v>
      </c>
      <c r="O1447">
        <v>111200</v>
      </c>
      <c r="P1447">
        <v>110900</v>
      </c>
      <c r="Q1447">
        <v>110600</v>
      </c>
      <c r="R1447" s="36"/>
    </row>
    <row r="1448" spans="1:18" ht="12">
      <c r="A1448" s="28" t="s">
        <v>1727</v>
      </c>
      <c r="B1448" s="30">
        <v>2009</v>
      </c>
      <c r="C1448" s="30" t="s">
        <v>1904</v>
      </c>
      <c r="D1448" s="30"/>
      <c r="E1448" s="30" t="s">
        <v>1505</v>
      </c>
      <c r="F1448" s="30">
        <v>116500</v>
      </c>
      <c r="G1448" s="30">
        <v>114200</v>
      </c>
      <c r="H1448" s="30">
        <v>113500</v>
      </c>
      <c r="I1448" s="30">
        <v>112800</v>
      </c>
      <c r="J1448" s="30">
        <v>114000</v>
      </c>
      <c r="K1448" s="30">
        <v>115000</v>
      </c>
      <c r="L1448" s="30">
        <v>114000</v>
      </c>
      <c r="M1448" s="30">
        <v>113800</v>
      </c>
      <c r="N1448" s="30">
        <v>112800</v>
      </c>
      <c r="O1448" s="30">
        <v>113500</v>
      </c>
      <c r="P1448" s="30">
        <v>113300</v>
      </c>
      <c r="Q1448" s="30">
        <v>112500</v>
      </c>
      <c r="R1448" s="36"/>
    </row>
    <row r="1449" spans="1:18" ht="15.75">
      <c r="A1449" s="28" t="s">
        <v>1293</v>
      </c>
      <c r="B1449" s="30">
        <v>2009</v>
      </c>
      <c r="C1449" s="30" t="s">
        <v>1904</v>
      </c>
      <c r="D1449" s="30"/>
      <c r="E1449" s="30" t="s">
        <v>2129</v>
      </c>
      <c r="F1449">
        <v>28600</v>
      </c>
      <c r="G1449">
        <v>28400</v>
      </c>
      <c r="H1449">
        <v>28200</v>
      </c>
      <c r="I1449">
        <v>27800</v>
      </c>
      <c r="J1449">
        <v>28400</v>
      </c>
      <c r="K1449">
        <v>28400</v>
      </c>
      <c r="L1449">
        <v>27000</v>
      </c>
      <c r="M1449">
        <v>26900</v>
      </c>
      <c r="N1449">
        <v>27900</v>
      </c>
      <c r="O1449">
        <v>27900</v>
      </c>
      <c r="P1449">
        <v>27600</v>
      </c>
      <c r="Q1449">
        <v>27300</v>
      </c>
      <c r="R1449" s="36"/>
    </row>
    <row r="1450" spans="1:18" ht="15.75">
      <c r="A1450" s="28" t="s">
        <v>1728</v>
      </c>
      <c r="B1450" s="30">
        <v>2009</v>
      </c>
      <c r="C1450" s="30" t="s">
        <v>1904</v>
      </c>
      <c r="D1450" s="30"/>
      <c r="E1450" s="30" t="s">
        <v>1510</v>
      </c>
      <c r="F1450">
        <v>57700</v>
      </c>
      <c r="G1450">
        <v>57500</v>
      </c>
      <c r="H1450">
        <v>57200</v>
      </c>
      <c r="I1450">
        <v>57400</v>
      </c>
      <c r="J1450">
        <v>57400</v>
      </c>
      <c r="K1450">
        <v>57400</v>
      </c>
      <c r="L1450">
        <v>57600</v>
      </c>
      <c r="M1450">
        <v>57500</v>
      </c>
      <c r="N1450">
        <v>56200</v>
      </c>
      <c r="O1450">
        <v>56100</v>
      </c>
      <c r="P1450">
        <v>55800</v>
      </c>
      <c r="Q1450">
        <v>55300</v>
      </c>
      <c r="R1450" s="36"/>
    </row>
    <row r="1451" spans="1:18" ht="15.75">
      <c r="A1451" s="28" t="s">
        <v>1294</v>
      </c>
      <c r="B1451" s="30">
        <v>2009</v>
      </c>
      <c r="C1451" s="30" t="s">
        <v>1904</v>
      </c>
      <c r="D1451" s="30"/>
      <c r="E1451" s="30" t="s">
        <v>2130</v>
      </c>
      <c r="F1451">
        <v>142500</v>
      </c>
      <c r="G1451">
        <v>143800</v>
      </c>
      <c r="H1451">
        <v>144200</v>
      </c>
      <c r="I1451">
        <v>144700</v>
      </c>
      <c r="J1451">
        <v>144800</v>
      </c>
      <c r="K1451">
        <v>144300</v>
      </c>
      <c r="L1451">
        <v>142900</v>
      </c>
      <c r="M1451">
        <v>143300</v>
      </c>
      <c r="N1451">
        <v>144200</v>
      </c>
      <c r="O1451">
        <v>146500</v>
      </c>
      <c r="P1451">
        <v>147800</v>
      </c>
      <c r="Q1451">
        <v>147500</v>
      </c>
      <c r="R1451" s="36"/>
    </row>
    <row r="1452" spans="1:18" ht="15.75">
      <c r="A1452" s="28" t="s">
        <v>2404</v>
      </c>
      <c r="B1452" s="30">
        <v>2009</v>
      </c>
      <c r="C1452" s="30" t="s">
        <v>1904</v>
      </c>
      <c r="D1452" s="30"/>
      <c r="E1452" s="30" t="s">
        <v>1514</v>
      </c>
      <c r="F1452">
        <v>65000</v>
      </c>
      <c r="G1452">
        <v>65100</v>
      </c>
      <c r="H1452">
        <v>66000</v>
      </c>
      <c r="I1452">
        <v>67600</v>
      </c>
      <c r="J1452">
        <v>70200</v>
      </c>
      <c r="K1452">
        <v>71500</v>
      </c>
      <c r="L1452">
        <v>71700</v>
      </c>
      <c r="M1452">
        <v>71800</v>
      </c>
      <c r="N1452">
        <v>69800</v>
      </c>
      <c r="O1452">
        <v>69400</v>
      </c>
      <c r="P1452">
        <v>68700</v>
      </c>
      <c r="Q1452">
        <v>68200</v>
      </c>
      <c r="R1452" s="36"/>
    </row>
    <row r="1453" spans="1:18" ht="12">
      <c r="A1453" s="28" t="s">
        <v>1295</v>
      </c>
      <c r="B1453" s="30">
        <v>2009</v>
      </c>
      <c r="C1453" s="30" t="s">
        <v>1904</v>
      </c>
      <c r="D1453" s="30"/>
      <c r="E1453" s="30" t="s">
        <v>2131</v>
      </c>
      <c r="F1453" s="30">
        <v>164000</v>
      </c>
      <c r="G1453" s="30">
        <v>161700</v>
      </c>
      <c r="H1453" s="30">
        <v>160300</v>
      </c>
      <c r="I1453" s="30">
        <v>161200</v>
      </c>
      <c r="J1453" s="30">
        <v>160900</v>
      </c>
      <c r="K1453" s="30">
        <v>162000</v>
      </c>
      <c r="L1453" s="30">
        <v>162100</v>
      </c>
      <c r="M1453" s="30">
        <v>161500</v>
      </c>
      <c r="N1453" s="30">
        <v>160000</v>
      </c>
      <c r="O1453" s="30">
        <v>159300</v>
      </c>
      <c r="P1453" s="30">
        <v>158400</v>
      </c>
      <c r="Q1453" s="30">
        <v>156800</v>
      </c>
      <c r="R1453" s="36"/>
    </row>
    <row r="1454" spans="1:18" ht="15.75">
      <c r="A1454" s="28" t="s">
        <v>2405</v>
      </c>
      <c r="B1454" s="30">
        <v>2009</v>
      </c>
      <c r="C1454" s="30" t="s">
        <v>1904</v>
      </c>
      <c r="D1454" s="30"/>
      <c r="E1454" s="30" t="s">
        <v>1516</v>
      </c>
      <c r="F1454">
        <v>93200</v>
      </c>
      <c r="G1454">
        <v>95000</v>
      </c>
      <c r="H1454">
        <v>94900</v>
      </c>
      <c r="I1454">
        <v>96600</v>
      </c>
      <c r="J1454">
        <v>96100</v>
      </c>
      <c r="K1454">
        <v>95100</v>
      </c>
      <c r="L1454">
        <v>83900</v>
      </c>
      <c r="M1454">
        <v>83100</v>
      </c>
      <c r="N1454">
        <v>92100</v>
      </c>
      <c r="O1454">
        <v>96000</v>
      </c>
      <c r="P1454">
        <v>96100</v>
      </c>
      <c r="Q1454">
        <v>95700</v>
      </c>
      <c r="R1454" s="36"/>
    </row>
    <row r="1455" spans="1:18" ht="15.75">
      <c r="A1455" s="28" t="s">
        <v>1296</v>
      </c>
      <c r="B1455" s="30">
        <v>2009</v>
      </c>
      <c r="C1455" s="30" t="s">
        <v>1904</v>
      </c>
      <c r="D1455" s="30"/>
      <c r="E1455" s="30" t="s">
        <v>2132</v>
      </c>
      <c r="F1455">
        <v>11300</v>
      </c>
      <c r="G1455">
        <v>11200</v>
      </c>
      <c r="H1455">
        <v>11200</v>
      </c>
      <c r="I1455">
        <v>12000</v>
      </c>
      <c r="J1455">
        <v>11900</v>
      </c>
      <c r="K1455">
        <v>11200</v>
      </c>
      <c r="L1455">
        <v>11300</v>
      </c>
      <c r="M1455">
        <v>11200</v>
      </c>
      <c r="N1455">
        <v>11200</v>
      </c>
      <c r="O1455">
        <v>11500</v>
      </c>
      <c r="P1455">
        <v>11300</v>
      </c>
      <c r="Q1455">
        <v>11100</v>
      </c>
      <c r="R1455" s="36"/>
    </row>
    <row r="1456" spans="1:18" ht="15.75">
      <c r="A1456" s="28" t="s">
        <v>1297</v>
      </c>
      <c r="B1456" s="30">
        <v>2009</v>
      </c>
      <c r="C1456" s="30" t="s">
        <v>1904</v>
      </c>
      <c r="D1456" s="30"/>
      <c r="E1456" s="10" t="s">
        <v>2133</v>
      </c>
      <c r="F1456">
        <v>11100</v>
      </c>
      <c r="G1456">
        <v>11900</v>
      </c>
      <c r="H1456">
        <v>11800</v>
      </c>
      <c r="I1456">
        <v>11900</v>
      </c>
      <c r="J1456">
        <v>12200</v>
      </c>
      <c r="K1456">
        <v>11000</v>
      </c>
      <c r="L1456">
        <v>9900</v>
      </c>
      <c r="M1456">
        <v>11100</v>
      </c>
      <c r="N1456">
        <v>10400</v>
      </c>
      <c r="O1456">
        <v>10700</v>
      </c>
      <c r="P1456">
        <v>10700</v>
      </c>
      <c r="Q1456">
        <v>10600</v>
      </c>
      <c r="R1456" s="36"/>
    </row>
    <row r="1457" spans="1:18" ht="15.75">
      <c r="A1457" s="28" t="s">
        <v>1298</v>
      </c>
      <c r="B1457" s="30">
        <v>2009</v>
      </c>
      <c r="C1457" s="30" t="s">
        <v>1904</v>
      </c>
      <c r="D1457" s="30"/>
      <c r="E1457" s="30" t="s">
        <v>2134</v>
      </c>
      <c r="F1457">
        <v>70800</v>
      </c>
      <c r="G1457">
        <v>71900</v>
      </c>
      <c r="H1457">
        <v>71900</v>
      </c>
      <c r="I1457">
        <v>72700</v>
      </c>
      <c r="J1457">
        <v>72000</v>
      </c>
      <c r="K1457">
        <v>72900</v>
      </c>
      <c r="L1457">
        <v>62700</v>
      </c>
      <c r="M1457">
        <v>60800</v>
      </c>
      <c r="N1457">
        <v>70500</v>
      </c>
      <c r="O1457">
        <v>73800</v>
      </c>
      <c r="P1457">
        <v>74100</v>
      </c>
      <c r="Q1457">
        <v>74000</v>
      </c>
      <c r="R1457" s="36"/>
    </row>
    <row r="1458" spans="1:18" ht="15.75">
      <c r="A1458" s="28" t="s">
        <v>1819</v>
      </c>
      <c r="B1458" s="30">
        <v>2009</v>
      </c>
      <c r="C1458" s="30" t="s">
        <v>1895</v>
      </c>
      <c r="D1458" s="28" t="s">
        <v>1492</v>
      </c>
      <c r="E1458" s="10" t="s">
        <v>1491</v>
      </c>
      <c r="F1458">
        <v>90900</v>
      </c>
      <c r="G1458">
        <v>90600</v>
      </c>
      <c r="H1458">
        <v>90200</v>
      </c>
      <c r="I1458">
        <v>90400</v>
      </c>
      <c r="J1458">
        <v>91400</v>
      </c>
      <c r="K1458">
        <v>91900</v>
      </c>
      <c r="L1458">
        <v>89800</v>
      </c>
      <c r="M1458">
        <v>90600</v>
      </c>
      <c r="N1458">
        <v>90800</v>
      </c>
      <c r="O1458">
        <v>91100</v>
      </c>
      <c r="P1458">
        <v>91100</v>
      </c>
      <c r="Q1458">
        <v>90700</v>
      </c>
      <c r="R1458" s="36"/>
    </row>
    <row r="1459" spans="1:18" ht="15.75">
      <c r="A1459" s="28" t="s">
        <v>1820</v>
      </c>
      <c r="B1459" s="30">
        <v>2009</v>
      </c>
      <c r="C1459" s="30" t="s">
        <v>1895</v>
      </c>
      <c r="D1459" s="28" t="s">
        <v>1492</v>
      </c>
      <c r="E1459" s="30" t="s">
        <v>1495</v>
      </c>
      <c r="F1459">
        <v>78700</v>
      </c>
      <c r="G1459">
        <v>77800</v>
      </c>
      <c r="H1459">
        <v>77300</v>
      </c>
      <c r="I1459">
        <v>77300</v>
      </c>
      <c r="J1459">
        <v>78200</v>
      </c>
      <c r="K1459">
        <v>79100</v>
      </c>
      <c r="L1459">
        <v>78300</v>
      </c>
      <c r="M1459">
        <v>79000</v>
      </c>
      <c r="N1459">
        <v>78600</v>
      </c>
      <c r="O1459">
        <v>78300</v>
      </c>
      <c r="P1459">
        <v>78200</v>
      </c>
      <c r="Q1459">
        <v>77900</v>
      </c>
      <c r="R1459" s="36"/>
    </row>
    <row r="1460" spans="1:18" ht="15.75">
      <c r="A1460" s="28" t="s">
        <v>1821</v>
      </c>
      <c r="B1460" s="30">
        <v>2009</v>
      </c>
      <c r="C1460" s="30" t="s">
        <v>1895</v>
      </c>
      <c r="D1460" s="28" t="s">
        <v>1492</v>
      </c>
      <c r="E1460" s="30" t="s">
        <v>1498</v>
      </c>
      <c r="F1460">
        <v>27200</v>
      </c>
      <c r="G1460">
        <v>26500</v>
      </c>
      <c r="H1460">
        <v>26100</v>
      </c>
      <c r="I1460">
        <v>26200</v>
      </c>
      <c r="J1460">
        <v>26500</v>
      </c>
      <c r="K1460">
        <v>26900</v>
      </c>
      <c r="L1460">
        <v>26900</v>
      </c>
      <c r="M1460">
        <v>27100</v>
      </c>
      <c r="N1460">
        <v>27000</v>
      </c>
      <c r="O1460">
        <v>27000</v>
      </c>
      <c r="P1460">
        <v>26900</v>
      </c>
      <c r="Q1460">
        <v>26600</v>
      </c>
      <c r="R1460" s="36"/>
    </row>
    <row r="1461" spans="1:18" ht="15.75">
      <c r="A1461" s="28" t="s">
        <v>1299</v>
      </c>
      <c r="B1461" s="30">
        <v>2009</v>
      </c>
      <c r="C1461" s="30" t="s">
        <v>1895</v>
      </c>
      <c r="D1461" s="28" t="s">
        <v>1492</v>
      </c>
      <c r="E1461" s="30" t="s">
        <v>2127</v>
      </c>
      <c r="F1461">
        <v>63700</v>
      </c>
      <c r="G1461">
        <v>64100</v>
      </c>
      <c r="H1461">
        <v>64100</v>
      </c>
      <c r="I1461">
        <v>64200</v>
      </c>
      <c r="J1461">
        <v>64900</v>
      </c>
      <c r="K1461">
        <v>65000</v>
      </c>
      <c r="L1461">
        <v>62900</v>
      </c>
      <c r="M1461">
        <v>63500</v>
      </c>
      <c r="N1461">
        <v>63800</v>
      </c>
      <c r="O1461">
        <v>64100</v>
      </c>
      <c r="P1461">
        <v>64200</v>
      </c>
      <c r="Q1461">
        <v>64100</v>
      </c>
      <c r="R1461" s="36"/>
    </row>
    <row r="1462" spans="1:18" ht="15.75">
      <c r="A1462" s="28" t="s">
        <v>1300</v>
      </c>
      <c r="B1462" s="30">
        <v>2009</v>
      </c>
      <c r="C1462" s="30" t="s">
        <v>1895</v>
      </c>
      <c r="D1462" s="28" t="s">
        <v>1492</v>
      </c>
      <c r="E1462" s="30" t="s">
        <v>2128</v>
      </c>
      <c r="F1462">
        <v>3200</v>
      </c>
      <c r="G1462">
        <v>3000</v>
      </c>
      <c r="H1462">
        <v>2900</v>
      </c>
      <c r="I1462">
        <v>3100</v>
      </c>
      <c r="J1462">
        <v>3400</v>
      </c>
      <c r="K1462">
        <v>3400</v>
      </c>
      <c r="L1462">
        <v>3400</v>
      </c>
      <c r="M1462">
        <v>3400</v>
      </c>
      <c r="N1462">
        <v>3300</v>
      </c>
      <c r="O1462">
        <v>3400</v>
      </c>
      <c r="P1462">
        <v>3300</v>
      </c>
      <c r="Q1462">
        <v>3000</v>
      </c>
      <c r="R1462" s="36"/>
    </row>
    <row r="1463" spans="1:18" ht="15.75">
      <c r="A1463" s="28" t="s">
        <v>1822</v>
      </c>
      <c r="B1463" s="30">
        <v>2009</v>
      </c>
      <c r="C1463" s="30" t="s">
        <v>1895</v>
      </c>
      <c r="D1463" s="28" t="s">
        <v>1492</v>
      </c>
      <c r="E1463" s="30" t="s">
        <v>1502</v>
      </c>
      <c r="F1463">
        <v>24000</v>
      </c>
      <c r="G1463">
        <v>23500</v>
      </c>
      <c r="H1463">
        <v>23200</v>
      </c>
      <c r="I1463">
        <v>23100</v>
      </c>
      <c r="J1463">
        <v>23100</v>
      </c>
      <c r="K1463">
        <v>23500</v>
      </c>
      <c r="L1463">
        <v>23500</v>
      </c>
      <c r="M1463">
        <v>23700</v>
      </c>
      <c r="N1463">
        <v>23700</v>
      </c>
      <c r="O1463">
        <v>23600</v>
      </c>
      <c r="P1463">
        <v>23600</v>
      </c>
      <c r="Q1463">
        <v>23600</v>
      </c>
      <c r="R1463" s="36"/>
    </row>
    <row r="1464" spans="1:18" ht="12">
      <c r="A1464" s="28" t="s">
        <v>1823</v>
      </c>
      <c r="B1464" s="30">
        <v>2009</v>
      </c>
      <c r="C1464" s="30" t="s">
        <v>1895</v>
      </c>
      <c r="D1464" s="28" t="s">
        <v>1492</v>
      </c>
      <c r="E1464" s="30" t="s">
        <v>1505</v>
      </c>
      <c r="F1464" s="30">
        <v>10800</v>
      </c>
      <c r="G1464" s="30">
        <v>10500</v>
      </c>
      <c r="H1464" s="30">
        <v>10400</v>
      </c>
      <c r="I1464" s="30">
        <v>10400</v>
      </c>
      <c r="J1464" s="30">
        <v>10500</v>
      </c>
      <c r="K1464" s="30">
        <v>10500</v>
      </c>
      <c r="L1464" s="30">
        <v>10300</v>
      </c>
      <c r="M1464" s="30">
        <v>10400</v>
      </c>
      <c r="N1464" s="30">
        <v>10400</v>
      </c>
      <c r="O1464" s="30">
        <v>10600</v>
      </c>
      <c r="P1464" s="30">
        <v>10800</v>
      </c>
      <c r="Q1464" s="30">
        <v>10800</v>
      </c>
      <c r="R1464" s="36"/>
    </row>
    <row r="1465" spans="1:18" ht="15.75">
      <c r="A1465" s="28" t="s">
        <v>1301</v>
      </c>
      <c r="B1465" s="30">
        <v>2009</v>
      </c>
      <c r="C1465" s="30" t="s">
        <v>1895</v>
      </c>
      <c r="D1465" s="28" t="s">
        <v>1492</v>
      </c>
      <c r="E1465" s="30" t="s">
        <v>2129</v>
      </c>
      <c r="F1465">
        <v>3200</v>
      </c>
      <c r="G1465">
        <v>3200</v>
      </c>
      <c r="H1465">
        <v>3100</v>
      </c>
      <c r="I1465">
        <v>3100</v>
      </c>
      <c r="J1465">
        <v>3100</v>
      </c>
      <c r="K1465">
        <v>3100</v>
      </c>
      <c r="L1465">
        <v>3000</v>
      </c>
      <c r="M1465">
        <v>3000</v>
      </c>
      <c r="N1465">
        <v>3100</v>
      </c>
      <c r="O1465">
        <v>3000</v>
      </c>
      <c r="P1465">
        <v>3000</v>
      </c>
      <c r="Q1465">
        <v>3000</v>
      </c>
      <c r="R1465" s="36"/>
    </row>
    <row r="1466" spans="1:18" ht="15.75">
      <c r="A1466" s="28" t="s">
        <v>1824</v>
      </c>
      <c r="B1466" s="30">
        <v>2009</v>
      </c>
      <c r="C1466" s="30" t="s">
        <v>1895</v>
      </c>
      <c r="D1466" s="28" t="s">
        <v>1492</v>
      </c>
      <c r="E1466" s="30" t="s">
        <v>1510</v>
      </c>
      <c r="F1466">
        <v>3700</v>
      </c>
      <c r="G1466">
        <v>3600</v>
      </c>
      <c r="H1466">
        <v>3600</v>
      </c>
      <c r="I1466">
        <v>3600</v>
      </c>
      <c r="J1466">
        <v>3600</v>
      </c>
      <c r="K1466">
        <v>3700</v>
      </c>
      <c r="L1466">
        <v>3600</v>
      </c>
      <c r="M1466">
        <v>3600</v>
      </c>
      <c r="N1466">
        <v>3600</v>
      </c>
      <c r="O1466">
        <v>3500</v>
      </c>
      <c r="P1466">
        <v>3500</v>
      </c>
      <c r="Q1466">
        <v>3600</v>
      </c>
      <c r="R1466" s="36"/>
    </row>
    <row r="1467" spans="1:18" ht="15.75">
      <c r="A1467" s="28" t="s">
        <v>1302</v>
      </c>
      <c r="B1467" s="30">
        <v>2009</v>
      </c>
      <c r="C1467" s="30" t="s">
        <v>1895</v>
      </c>
      <c r="D1467" s="28" t="s">
        <v>1492</v>
      </c>
      <c r="E1467" s="30" t="s">
        <v>2130</v>
      </c>
      <c r="F1467">
        <v>11800</v>
      </c>
      <c r="G1467">
        <v>11800</v>
      </c>
      <c r="H1467">
        <v>11800</v>
      </c>
      <c r="I1467">
        <v>11700</v>
      </c>
      <c r="J1467">
        <v>11800</v>
      </c>
      <c r="K1467">
        <v>11800</v>
      </c>
      <c r="L1467">
        <v>11900</v>
      </c>
      <c r="M1467">
        <v>11900</v>
      </c>
      <c r="N1467">
        <v>11800</v>
      </c>
      <c r="O1467">
        <v>11900</v>
      </c>
      <c r="P1467">
        <v>11900</v>
      </c>
      <c r="Q1467">
        <v>11900</v>
      </c>
      <c r="R1467" s="36"/>
    </row>
    <row r="1468" spans="1:18" ht="15.75">
      <c r="A1468" s="28" t="s">
        <v>1825</v>
      </c>
      <c r="B1468" s="35">
        <v>2009</v>
      </c>
      <c r="C1468" s="35" t="s">
        <v>1895</v>
      </c>
      <c r="D1468" s="28" t="s">
        <v>1492</v>
      </c>
      <c r="E1468" s="30" t="s">
        <v>1514</v>
      </c>
      <c r="F1468">
        <v>6200</v>
      </c>
      <c r="G1468">
        <v>6400</v>
      </c>
      <c r="H1468">
        <v>6500</v>
      </c>
      <c r="I1468">
        <v>6500</v>
      </c>
      <c r="J1468">
        <v>6800</v>
      </c>
      <c r="K1468">
        <v>6900</v>
      </c>
      <c r="L1468">
        <v>6600</v>
      </c>
      <c r="M1468">
        <v>7000</v>
      </c>
      <c r="N1468">
        <v>6700</v>
      </c>
      <c r="O1468">
        <v>6500</v>
      </c>
      <c r="P1468">
        <v>6300</v>
      </c>
      <c r="Q1468">
        <v>6300</v>
      </c>
      <c r="R1468" s="36"/>
    </row>
    <row r="1469" spans="1:18" ht="12">
      <c r="A1469" s="28" t="s">
        <v>1303</v>
      </c>
      <c r="B1469" s="30">
        <v>2009</v>
      </c>
      <c r="C1469" s="30" t="s">
        <v>1895</v>
      </c>
      <c r="D1469" s="28" t="s">
        <v>1492</v>
      </c>
      <c r="E1469" s="30" t="s">
        <v>2131</v>
      </c>
      <c r="F1469" s="30">
        <v>15800</v>
      </c>
      <c r="G1469" s="30">
        <v>15800</v>
      </c>
      <c r="H1469" s="30">
        <v>15800</v>
      </c>
      <c r="I1469" s="30">
        <v>15800</v>
      </c>
      <c r="J1469" s="30">
        <v>15900</v>
      </c>
      <c r="K1469" s="30">
        <v>16200</v>
      </c>
      <c r="L1469" s="30">
        <v>16000</v>
      </c>
      <c r="M1469" s="30">
        <v>16000</v>
      </c>
      <c r="N1469" s="30">
        <v>16000</v>
      </c>
      <c r="O1469" s="30">
        <v>15800</v>
      </c>
      <c r="P1469" s="30">
        <v>15800</v>
      </c>
      <c r="Q1469" s="30">
        <v>15700</v>
      </c>
      <c r="R1469" s="36"/>
    </row>
    <row r="1470" spans="1:18" ht="15.75">
      <c r="A1470" s="28" t="s">
        <v>1826</v>
      </c>
      <c r="B1470" s="30">
        <v>2009</v>
      </c>
      <c r="C1470" s="30" t="s">
        <v>1895</v>
      </c>
      <c r="D1470" s="28" t="s">
        <v>1492</v>
      </c>
      <c r="E1470" s="30" t="s">
        <v>1516</v>
      </c>
      <c r="F1470">
        <v>12200</v>
      </c>
      <c r="G1470">
        <v>12800</v>
      </c>
      <c r="H1470">
        <v>12900</v>
      </c>
      <c r="I1470">
        <v>13100</v>
      </c>
      <c r="J1470">
        <v>13200</v>
      </c>
      <c r="K1470">
        <v>12800</v>
      </c>
      <c r="L1470">
        <v>11500</v>
      </c>
      <c r="M1470">
        <v>11600</v>
      </c>
      <c r="N1470">
        <v>12200</v>
      </c>
      <c r="O1470">
        <v>12800</v>
      </c>
      <c r="P1470">
        <v>12900</v>
      </c>
      <c r="Q1470">
        <v>12800</v>
      </c>
      <c r="R1470" s="36"/>
    </row>
    <row r="1471" spans="1:18" ht="15.75">
      <c r="A1471" s="28" t="s">
        <v>1304</v>
      </c>
      <c r="B1471" s="30">
        <v>2009</v>
      </c>
      <c r="C1471" s="30" t="s">
        <v>1895</v>
      </c>
      <c r="D1471" s="28" t="s">
        <v>1492</v>
      </c>
      <c r="E1471" s="30" t="s">
        <v>2132</v>
      </c>
      <c r="F1471">
        <v>500</v>
      </c>
      <c r="G1471">
        <v>500</v>
      </c>
      <c r="H1471">
        <v>500</v>
      </c>
      <c r="I1471">
        <v>500</v>
      </c>
      <c r="J1471">
        <v>500</v>
      </c>
      <c r="K1471">
        <v>500</v>
      </c>
      <c r="L1471">
        <v>500</v>
      </c>
      <c r="M1471">
        <v>500</v>
      </c>
      <c r="N1471">
        <v>500</v>
      </c>
      <c r="O1471">
        <v>500</v>
      </c>
      <c r="P1471">
        <v>500</v>
      </c>
      <c r="Q1471">
        <v>500</v>
      </c>
      <c r="R1471" s="36"/>
    </row>
    <row r="1472" spans="1:18" ht="15.75">
      <c r="A1472" s="28" t="s">
        <v>1305</v>
      </c>
      <c r="B1472" s="30">
        <v>2009</v>
      </c>
      <c r="C1472" s="30" t="s">
        <v>1895</v>
      </c>
      <c r="D1472" s="28" t="s">
        <v>1492</v>
      </c>
      <c r="E1472" s="10" t="s">
        <v>2133</v>
      </c>
      <c r="F1472">
        <v>4700</v>
      </c>
      <c r="G1472">
        <v>5100</v>
      </c>
      <c r="H1472">
        <v>5200</v>
      </c>
      <c r="I1472">
        <v>5200</v>
      </c>
      <c r="J1472">
        <v>5300</v>
      </c>
      <c r="K1472">
        <v>4500</v>
      </c>
      <c r="L1472">
        <v>3700</v>
      </c>
      <c r="M1472">
        <v>3900</v>
      </c>
      <c r="N1472">
        <v>4600</v>
      </c>
      <c r="O1472">
        <v>4800</v>
      </c>
      <c r="P1472">
        <v>4800</v>
      </c>
      <c r="Q1472">
        <v>4800</v>
      </c>
      <c r="R1472" s="36"/>
    </row>
    <row r="1473" spans="1:18" ht="15.75">
      <c r="A1473" s="28" t="s">
        <v>1306</v>
      </c>
      <c r="B1473" s="30">
        <v>2009</v>
      </c>
      <c r="C1473" s="30" t="s">
        <v>1895</v>
      </c>
      <c r="D1473" s="28" t="s">
        <v>1492</v>
      </c>
      <c r="E1473" s="30" t="s">
        <v>2134</v>
      </c>
      <c r="F1473">
        <v>7000</v>
      </c>
      <c r="G1473">
        <v>7200</v>
      </c>
      <c r="H1473">
        <v>7200</v>
      </c>
      <c r="I1473">
        <v>7400</v>
      </c>
      <c r="J1473">
        <v>7400</v>
      </c>
      <c r="K1473">
        <v>7800</v>
      </c>
      <c r="L1473">
        <v>7300</v>
      </c>
      <c r="M1473">
        <v>7200</v>
      </c>
      <c r="N1473">
        <v>7100</v>
      </c>
      <c r="O1473">
        <v>7500</v>
      </c>
      <c r="P1473">
        <v>7600</v>
      </c>
      <c r="Q1473">
        <v>7500</v>
      </c>
      <c r="R1473" s="36"/>
    </row>
    <row r="1474" spans="1:18" ht="15.75">
      <c r="A1474" s="28" t="s">
        <v>1827</v>
      </c>
      <c r="B1474" s="30">
        <v>2009</v>
      </c>
      <c r="C1474" s="30" t="s">
        <v>1896</v>
      </c>
      <c r="D1474" s="28" t="s">
        <v>1550</v>
      </c>
      <c r="E1474" s="10" t="s">
        <v>1491</v>
      </c>
      <c r="F1474">
        <v>76000</v>
      </c>
      <c r="G1474">
        <v>75100</v>
      </c>
      <c r="H1474">
        <v>74900</v>
      </c>
      <c r="I1474">
        <v>75300</v>
      </c>
      <c r="J1474">
        <v>75800</v>
      </c>
      <c r="K1474">
        <v>76400</v>
      </c>
      <c r="L1474">
        <v>74800</v>
      </c>
      <c r="M1474">
        <v>74500</v>
      </c>
      <c r="N1474">
        <v>74300</v>
      </c>
      <c r="O1474">
        <v>74500</v>
      </c>
      <c r="P1474">
        <v>74200</v>
      </c>
      <c r="Q1474">
        <v>73800</v>
      </c>
      <c r="R1474" s="36"/>
    </row>
    <row r="1475" spans="1:18" ht="15.75">
      <c r="A1475" s="28" t="s">
        <v>1828</v>
      </c>
      <c r="B1475" s="30">
        <v>2009</v>
      </c>
      <c r="C1475" s="30" t="s">
        <v>1896</v>
      </c>
      <c r="D1475" s="28" t="s">
        <v>1550</v>
      </c>
      <c r="E1475" s="30" t="s">
        <v>1495</v>
      </c>
      <c r="F1475">
        <v>66200</v>
      </c>
      <c r="G1475">
        <v>65000</v>
      </c>
      <c r="H1475">
        <v>64800</v>
      </c>
      <c r="I1475">
        <v>64900</v>
      </c>
      <c r="J1475">
        <v>65500</v>
      </c>
      <c r="K1475">
        <v>66100</v>
      </c>
      <c r="L1475">
        <v>65200</v>
      </c>
      <c r="M1475">
        <v>65000</v>
      </c>
      <c r="N1475">
        <v>64400</v>
      </c>
      <c r="O1475">
        <v>64300</v>
      </c>
      <c r="P1475">
        <v>63900</v>
      </c>
      <c r="Q1475">
        <v>63700</v>
      </c>
      <c r="R1475" s="36"/>
    </row>
    <row r="1476" spans="1:18" ht="15.75">
      <c r="A1476" s="28" t="s">
        <v>1829</v>
      </c>
      <c r="B1476" s="30">
        <v>2009</v>
      </c>
      <c r="C1476" s="30" t="s">
        <v>1896</v>
      </c>
      <c r="D1476" s="28" t="s">
        <v>1550</v>
      </c>
      <c r="E1476" s="30" t="s">
        <v>1498</v>
      </c>
      <c r="F1476">
        <v>19800</v>
      </c>
      <c r="G1476">
        <v>19200</v>
      </c>
      <c r="H1476">
        <v>19200</v>
      </c>
      <c r="I1476">
        <v>18900</v>
      </c>
      <c r="J1476">
        <v>19000</v>
      </c>
      <c r="K1476">
        <v>19100</v>
      </c>
      <c r="L1476">
        <v>18900</v>
      </c>
      <c r="M1476">
        <v>18900</v>
      </c>
      <c r="N1476">
        <v>18700</v>
      </c>
      <c r="O1476">
        <v>18700</v>
      </c>
      <c r="P1476">
        <v>18500</v>
      </c>
      <c r="Q1476">
        <v>18200</v>
      </c>
      <c r="R1476" s="36"/>
    </row>
    <row r="1477" spans="1:18" ht="15.75">
      <c r="A1477" s="28" t="s">
        <v>1307</v>
      </c>
      <c r="B1477" s="30">
        <v>2009</v>
      </c>
      <c r="C1477" s="30" t="s">
        <v>1896</v>
      </c>
      <c r="D1477" s="28" t="s">
        <v>1550</v>
      </c>
      <c r="E1477" s="30" t="s">
        <v>2127</v>
      </c>
      <c r="F1477">
        <v>56200</v>
      </c>
      <c r="G1477">
        <v>55900</v>
      </c>
      <c r="H1477">
        <v>55700</v>
      </c>
      <c r="I1477">
        <v>56400</v>
      </c>
      <c r="J1477">
        <v>56800</v>
      </c>
      <c r="K1477">
        <v>57300</v>
      </c>
      <c r="L1477">
        <v>55900</v>
      </c>
      <c r="M1477">
        <v>55600</v>
      </c>
      <c r="N1477">
        <v>55600</v>
      </c>
      <c r="O1477">
        <v>55800</v>
      </c>
      <c r="P1477">
        <v>55700</v>
      </c>
      <c r="Q1477">
        <v>55600</v>
      </c>
      <c r="R1477" s="36"/>
    </row>
    <row r="1478" spans="1:18" ht="15.75">
      <c r="A1478" s="28" t="s">
        <v>1308</v>
      </c>
      <c r="B1478" s="30">
        <v>2009</v>
      </c>
      <c r="C1478" s="30" t="s">
        <v>1896</v>
      </c>
      <c r="D1478" s="28" t="s">
        <v>1550</v>
      </c>
      <c r="E1478" s="30" t="s">
        <v>2128</v>
      </c>
      <c r="F1478">
        <v>2300</v>
      </c>
      <c r="G1478">
        <v>2200</v>
      </c>
      <c r="H1478">
        <v>2300</v>
      </c>
      <c r="I1478">
        <v>2400</v>
      </c>
      <c r="J1478">
        <v>2500</v>
      </c>
      <c r="K1478">
        <v>2600</v>
      </c>
      <c r="L1478">
        <v>2600</v>
      </c>
      <c r="M1478">
        <v>2600</v>
      </c>
      <c r="N1478">
        <v>2500</v>
      </c>
      <c r="O1478">
        <v>2600</v>
      </c>
      <c r="P1478">
        <v>2500</v>
      </c>
      <c r="Q1478">
        <v>2200</v>
      </c>
      <c r="R1478" s="36"/>
    </row>
    <row r="1479" spans="1:18" ht="15.75">
      <c r="A1479" s="28" t="s">
        <v>1830</v>
      </c>
      <c r="B1479" s="30">
        <v>2009</v>
      </c>
      <c r="C1479" s="30" t="s">
        <v>1896</v>
      </c>
      <c r="D1479" s="28" t="s">
        <v>1550</v>
      </c>
      <c r="E1479" s="30" t="s">
        <v>1502</v>
      </c>
      <c r="F1479">
        <v>17500</v>
      </c>
      <c r="G1479">
        <v>17000</v>
      </c>
      <c r="H1479">
        <v>16900</v>
      </c>
      <c r="I1479">
        <v>16500</v>
      </c>
      <c r="J1479">
        <v>16500</v>
      </c>
      <c r="K1479">
        <v>16500</v>
      </c>
      <c r="L1479">
        <v>16300</v>
      </c>
      <c r="M1479">
        <v>16300</v>
      </c>
      <c r="N1479">
        <v>16200</v>
      </c>
      <c r="O1479">
        <v>16100</v>
      </c>
      <c r="P1479">
        <v>16000</v>
      </c>
      <c r="Q1479">
        <v>16000</v>
      </c>
      <c r="R1479" s="36"/>
    </row>
    <row r="1480" spans="1:18" ht="12">
      <c r="A1480" s="28" t="s">
        <v>1831</v>
      </c>
      <c r="B1480" s="30">
        <v>2009</v>
      </c>
      <c r="C1480" s="30" t="s">
        <v>1896</v>
      </c>
      <c r="D1480" s="28" t="s">
        <v>1550</v>
      </c>
      <c r="E1480" s="30" t="s">
        <v>1505</v>
      </c>
      <c r="F1480" s="30">
        <v>12000</v>
      </c>
      <c r="G1480" s="30">
        <v>11700</v>
      </c>
      <c r="H1480" s="30">
        <v>11700</v>
      </c>
      <c r="I1480" s="30">
        <v>11700</v>
      </c>
      <c r="J1480" s="30">
        <v>11800</v>
      </c>
      <c r="K1480" s="30">
        <v>11900</v>
      </c>
      <c r="L1480" s="30">
        <v>11800</v>
      </c>
      <c r="M1480" s="30">
        <v>11800</v>
      </c>
      <c r="N1480" s="30">
        <v>11600</v>
      </c>
      <c r="O1480" s="30">
        <v>11800</v>
      </c>
      <c r="P1480" s="30">
        <v>11900</v>
      </c>
      <c r="Q1480" s="30">
        <v>12000</v>
      </c>
      <c r="R1480" s="36"/>
    </row>
    <row r="1481" spans="1:18" ht="15.75">
      <c r="A1481" s="28" t="s">
        <v>1309</v>
      </c>
      <c r="B1481" s="35">
        <v>2009</v>
      </c>
      <c r="C1481" s="35" t="s">
        <v>1896</v>
      </c>
      <c r="D1481" s="28" t="s">
        <v>1550</v>
      </c>
      <c r="E1481" s="30" t="s">
        <v>2129</v>
      </c>
      <c r="F1481">
        <v>2200</v>
      </c>
      <c r="G1481">
        <v>2200</v>
      </c>
      <c r="H1481">
        <v>2200</v>
      </c>
      <c r="I1481">
        <v>2100</v>
      </c>
      <c r="J1481">
        <v>2200</v>
      </c>
      <c r="K1481">
        <v>2200</v>
      </c>
      <c r="L1481">
        <v>2100</v>
      </c>
      <c r="M1481">
        <v>2100</v>
      </c>
      <c r="N1481">
        <v>2100</v>
      </c>
      <c r="O1481">
        <v>2100</v>
      </c>
      <c r="P1481">
        <v>2100</v>
      </c>
      <c r="Q1481">
        <v>2100</v>
      </c>
      <c r="R1481" s="36"/>
    </row>
    <row r="1482" spans="1:18" ht="15.75">
      <c r="A1482" s="28" t="s">
        <v>1832</v>
      </c>
      <c r="B1482" s="30">
        <v>2009</v>
      </c>
      <c r="C1482" s="30" t="s">
        <v>1896</v>
      </c>
      <c r="D1482" s="28" t="s">
        <v>1550</v>
      </c>
      <c r="E1482" s="30" t="s">
        <v>1510</v>
      </c>
      <c r="F1482">
        <v>3100</v>
      </c>
      <c r="G1482">
        <v>3100</v>
      </c>
      <c r="H1482">
        <v>3000</v>
      </c>
      <c r="I1482">
        <v>3000</v>
      </c>
      <c r="J1482">
        <v>3000</v>
      </c>
      <c r="K1482">
        <v>3000</v>
      </c>
      <c r="L1482">
        <v>3000</v>
      </c>
      <c r="M1482">
        <v>3000</v>
      </c>
      <c r="N1482">
        <v>3000</v>
      </c>
      <c r="O1482">
        <v>2900</v>
      </c>
      <c r="P1482">
        <v>2900</v>
      </c>
      <c r="Q1482">
        <v>2900</v>
      </c>
      <c r="R1482" s="36"/>
    </row>
    <row r="1483" spans="1:18" ht="15.75">
      <c r="A1483" s="28" t="s">
        <v>1310</v>
      </c>
      <c r="B1483" s="30">
        <v>2009</v>
      </c>
      <c r="C1483" s="30" t="s">
        <v>1896</v>
      </c>
      <c r="D1483" s="28" t="s">
        <v>1550</v>
      </c>
      <c r="E1483" s="30" t="s">
        <v>2130</v>
      </c>
      <c r="F1483">
        <v>12100</v>
      </c>
      <c r="G1483">
        <v>12000</v>
      </c>
      <c r="H1483">
        <v>12200</v>
      </c>
      <c r="I1483">
        <v>12100</v>
      </c>
      <c r="J1483">
        <v>12100</v>
      </c>
      <c r="K1483">
        <v>12100</v>
      </c>
      <c r="L1483">
        <v>12000</v>
      </c>
      <c r="M1483">
        <v>11900</v>
      </c>
      <c r="N1483">
        <v>12000</v>
      </c>
      <c r="O1483">
        <v>12000</v>
      </c>
      <c r="P1483">
        <v>12000</v>
      </c>
      <c r="Q1483">
        <v>12100</v>
      </c>
      <c r="R1483" s="36"/>
    </row>
    <row r="1484" spans="1:18" ht="15.75">
      <c r="A1484" s="28" t="s">
        <v>1833</v>
      </c>
      <c r="B1484" s="30">
        <v>2009</v>
      </c>
      <c r="C1484" s="30" t="s">
        <v>1896</v>
      </c>
      <c r="D1484" s="28" t="s">
        <v>1550</v>
      </c>
      <c r="E1484" s="30" t="s">
        <v>1514</v>
      </c>
      <c r="F1484">
        <v>6100</v>
      </c>
      <c r="G1484">
        <v>6100</v>
      </c>
      <c r="H1484">
        <v>6000</v>
      </c>
      <c r="I1484">
        <v>6400</v>
      </c>
      <c r="J1484">
        <v>6800</v>
      </c>
      <c r="K1484">
        <v>7000</v>
      </c>
      <c r="L1484">
        <v>6900</v>
      </c>
      <c r="M1484">
        <v>6800</v>
      </c>
      <c r="N1484">
        <v>6500</v>
      </c>
      <c r="O1484">
        <v>6400</v>
      </c>
      <c r="P1484">
        <v>6100</v>
      </c>
      <c r="Q1484">
        <v>6100</v>
      </c>
      <c r="R1484" s="36"/>
    </row>
    <row r="1485" spans="1:18" ht="12">
      <c r="A1485" s="28" t="s">
        <v>1311</v>
      </c>
      <c r="B1485" s="30">
        <v>2009</v>
      </c>
      <c r="C1485" s="30" t="s">
        <v>1896</v>
      </c>
      <c r="D1485" s="28" t="s">
        <v>1550</v>
      </c>
      <c r="E1485" s="30" t="s">
        <v>2131</v>
      </c>
      <c r="F1485" s="30">
        <v>10900</v>
      </c>
      <c r="G1485" s="30">
        <v>10700</v>
      </c>
      <c r="H1485" s="30">
        <v>10500</v>
      </c>
      <c r="I1485" s="30">
        <v>10700</v>
      </c>
      <c r="J1485" s="30">
        <v>10600</v>
      </c>
      <c r="K1485" s="30">
        <v>10800</v>
      </c>
      <c r="L1485" s="30">
        <v>10500</v>
      </c>
      <c r="M1485" s="30">
        <v>10500</v>
      </c>
      <c r="N1485" s="30">
        <v>10500</v>
      </c>
      <c r="O1485" s="30">
        <v>10400</v>
      </c>
      <c r="P1485" s="30">
        <v>10400</v>
      </c>
      <c r="Q1485" s="30">
        <v>10300</v>
      </c>
      <c r="R1485" s="36"/>
    </row>
    <row r="1486" spans="1:18" ht="15.75">
      <c r="A1486" s="28" t="s">
        <v>1834</v>
      </c>
      <c r="B1486" s="30">
        <v>2009</v>
      </c>
      <c r="C1486" s="30" t="s">
        <v>1896</v>
      </c>
      <c r="D1486" s="28" t="s">
        <v>1550</v>
      </c>
      <c r="E1486" s="30" t="s">
        <v>1516</v>
      </c>
      <c r="F1486">
        <v>9800</v>
      </c>
      <c r="G1486">
        <v>10100</v>
      </c>
      <c r="H1486">
        <v>10100</v>
      </c>
      <c r="I1486">
        <v>10400</v>
      </c>
      <c r="J1486">
        <v>10300</v>
      </c>
      <c r="K1486">
        <v>10300</v>
      </c>
      <c r="L1486">
        <v>9600</v>
      </c>
      <c r="M1486">
        <v>9500</v>
      </c>
      <c r="N1486">
        <v>9900</v>
      </c>
      <c r="O1486">
        <v>10200</v>
      </c>
      <c r="P1486">
        <v>10300</v>
      </c>
      <c r="Q1486">
        <v>10100</v>
      </c>
      <c r="R1486" s="36"/>
    </row>
    <row r="1487" spans="1:18" ht="15.75">
      <c r="A1487" s="28" t="s">
        <v>1312</v>
      </c>
      <c r="B1487" s="30">
        <v>2009</v>
      </c>
      <c r="C1487" s="30" t="s">
        <v>1896</v>
      </c>
      <c r="D1487" s="28" t="s">
        <v>1550</v>
      </c>
      <c r="E1487" s="30" t="s">
        <v>2132</v>
      </c>
      <c r="F1487">
        <v>400</v>
      </c>
      <c r="G1487">
        <v>400</v>
      </c>
      <c r="H1487">
        <v>400</v>
      </c>
      <c r="I1487">
        <v>400</v>
      </c>
      <c r="J1487">
        <v>400</v>
      </c>
      <c r="K1487">
        <v>400</v>
      </c>
      <c r="L1487">
        <v>400</v>
      </c>
      <c r="M1487">
        <v>400</v>
      </c>
      <c r="N1487">
        <v>400</v>
      </c>
      <c r="O1487">
        <v>400</v>
      </c>
      <c r="P1487">
        <v>300</v>
      </c>
      <c r="Q1487">
        <v>300</v>
      </c>
      <c r="R1487" s="36"/>
    </row>
    <row r="1488" spans="1:18" ht="15.75">
      <c r="A1488" s="28" t="s">
        <v>1313</v>
      </c>
      <c r="B1488" s="30">
        <v>2009</v>
      </c>
      <c r="C1488" s="30" t="s">
        <v>1896</v>
      </c>
      <c r="D1488" s="28" t="s">
        <v>1550</v>
      </c>
      <c r="E1488" s="10" t="s">
        <v>2133</v>
      </c>
      <c r="F1488">
        <v>2000</v>
      </c>
      <c r="G1488">
        <v>2100</v>
      </c>
      <c r="H1488">
        <v>2100</v>
      </c>
      <c r="I1488">
        <v>2100</v>
      </c>
      <c r="J1488">
        <v>2100</v>
      </c>
      <c r="K1488">
        <v>2100</v>
      </c>
      <c r="L1488">
        <v>2100</v>
      </c>
      <c r="M1488">
        <v>2100</v>
      </c>
      <c r="N1488">
        <v>2100</v>
      </c>
      <c r="O1488">
        <v>2000</v>
      </c>
      <c r="P1488">
        <v>2100</v>
      </c>
      <c r="Q1488">
        <v>2000</v>
      </c>
      <c r="R1488" s="36"/>
    </row>
    <row r="1489" spans="1:18" ht="15.75">
      <c r="A1489" s="28" t="s">
        <v>1314</v>
      </c>
      <c r="B1489" s="30">
        <v>2009</v>
      </c>
      <c r="C1489" s="30" t="s">
        <v>1896</v>
      </c>
      <c r="D1489" s="28" t="s">
        <v>1550</v>
      </c>
      <c r="E1489" s="30" t="s">
        <v>2134</v>
      </c>
      <c r="F1489">
        <v>7400</v>
      </c>
      <c r="G1489">
        <v>7600</v>
      </c>
      <c r="H1489">
        <v>7600</v>
      </c>
      <c r="I1489">
        <v>7900</v>
      </c>
      <c r="J1489">
        <v>7800</v>
      </c>
      <c r="K1489">
        <v>7800</v>
      </c>
      <c r="L1489">
        <v>7100</v>
      </c>
      <c r="M1489">
        <v>7000</v>
      </c>
      <c r="N1489">
        <v>7400</v>
      </c>
      <c r="O1489">
        <v>7800</v>
      </c>
      <c r="P1489">
        <v>7900</v>
      </c>
      <c r="Q1489">
        <v>7800</v>
      </c>
      <c r="R1489" s="36"/>
    </row>
    <row r="1490" spans="1:18" ht="15.75">
      <c r="A1490" s="28" t="s">
        <v>1835</v>
      </c>
      <c r="B1490" s="30">
        <v>2009</v>
      </c>
      <c r="C1490" s="30" t="s">
        <v>1897</v>
      </c>
      <c r="D1490" s="28" t="s">
        <v>1489</v>
      </c>
      <c r="E1490" s="10" t="s">
        <v>1491</v>
      </c>
      <c r="F1490">
        <v>59600</v>
      </c>
      <c r="G1490">
        <v>58700</v>
      </c>
      <c r="H1490">
        <v>58500</v>
      </c>
      <c r="I1490">
        <v>59200</v>
      </c>
      <c r="J1490">
        <v>60100</v>
      </c>
      <c r="K1490">
        <v>61000</v>
      </c>
      <c r="L1490">
        <v>59800</v>
      </c>
      <c r="M1490">
        <v>59700</v>
      </c>
      <c r="N1490">
        <v>59700</v>
      </c>
      <c r="O1490">
        <v>58900</v>
      </c>
      <c r="P1490">
        <v>58500</v>
      </c>
      <c r="Q1490">
        <v>58800</v>
      </c>
      <c r="R1490" s="36"/>
    </row>
    <row r="1491" spans="1:18" ht="15.75">
      <c r="A1491" s="28" t="s">
        <v>1836</v>
      </c>
      <c r="B1491" s="30">
        <v>2009</v>
      </c>
      <c r="C1491" s="30" t="s">
        <v>1897</v>
      </c>
      <c r="D1491" s="28" t="s">
        <v>1489</v>
      </c>
      <c r="E1491" s="30" t="s">
        <v>1495</v>
      </c>
      <c r="F1491">
        <v>53100</v>
      </c>
      <c r="G1491">
        <v>52200</v>
      </c>
      <c r="H1491">
        <v>51900</v>
      </c>
      <c r="I1491">
        <v>52500</v>
      </c>
      <c r="J1491">
        <v>53400</v>
      </c>
      <c r="K1491">
        <v>54300</v>
      </c>
      <c r="L1491">
        <v>54000</v>
      </c>
      <c r="M1491">
        <v>53900</v>
      </c>
      <c r="N1491">
        <v>53400</v>
      </c>
      <c r="O1491">
        <v>52600</v>
      </c>
      <c r="P1491">
        <v>52100</v>
      </c>
      <c r="Q1491">
        <v>52400</v>
      </c>
      <c r="R1491" s="36"/>
    </row>
    <row r="1492" spans="1:18" ht="15.75">
      <c r="A1492" s="28" t="s">
        <v>1837</v>
      </c>
      <c r="B1492" s="30">
        <v>2009</v>
      </c>
      <c r="C1492" s="30" t="s">
        <v>1897</v>
      </c>
      <c r="D1492" s="28" t="s">
        <v>1489</v>
      </c>
      <c r="E1492" s="30" t="s">
        <v>1498</v>
      </c>
      <c r="F1492">
        <v>22100</v>
      </c>
      <c r="G1492">
        <v>21500</v>
      </c>
      <c r="H1492">
        <v>21100</v>
      </c>
      <c r="I1492">
        <v>21300</v>
      </c>
      <c r="J1492">
        <v>21200</v>
      </c>
      <c r="K1492">
        <v>21300</v>
      </c>
      <c r="L1492">
        <v>21400</v>
      </c>
      <c r="M1492">
        <v>21300</v>
      </c>
      <c r="N1492">
        <v>21000</v>
      </c>
      <c r="O1492">
        <v>20800</v>
      </c>
      <c r="P1492">
        <v>20400</v>
      </c>
      <c r="Q1492">
        <v>20500</v>
      </c>
      <c r="R1492" s="36"/>
    </row>
    <row r="1493" spans="1:18" ht="15.75">
      <c r="A1493" s="28" t="s">
        <v>1315</v>
      </c>
      <c r="B1493" s="30">
        <v>2009</v>
      </c>
      <c r="C1493" s="30" t="s">
        <v>1897</v>
      </c>
      <c r="D1493" s="28" t="s">
        <v>1489</v>
      </c>
      <c r="E1493" s="30" t="s">
        <v>2127</v>
      </c>
      <c r="F1493">
        <v>37500</v>
      </c>
      <c r="G1493">
        <v>37200</v>
      </c>
      <c r="H1493">
        <v>37400</v>
      </c>
      <c r="I1493">
        <v>37900</v>
      </c>
      <c r="J1493">
        <v>38900</v>
      </c>
      <c r="K1493">
        <v>39700</v>
      </c>
      <c r="L1493">
        <v>38400</v>
      </c>
      <c r="M1493">
        <v>38400</v>
      </c>
      <c r="N1493">
        <v>38700</v>
      </c>
      <c r="O1493">
        <v>38100</v>
      </c>
      <c r="P1493">
        <v>38100</v>
      </c>
      <c r="Q1493">
        <v>38300</v>
      </c>
      <c r="R1493" s="36"/>
    </row>
    <row r="1494" spans="1:18" ht="15.75">
      <c r="A1494" s="28" t="s">
        <v>1316</v>
      </c>
      <c r="B1494" s="35">
        <v>2009</v>
      </c>
      <c r="C1494" s="35" t="s">
        <v>1897</v>
      </c>
      <c r="D1494" s="28" t="s">
        <v>1489</v>
      </c>
      <c r="E1494" s="30" t="s">
        <v>2128</v>
      </c>
      <c r="F1494">
        <v>1800</v>
      </c>
      <c r="G1494">
        <v>1800</v>
      </c>
      <c r="H1494">
        <v>1700</v>
      </c>
      <c r="I1494">
        <v>1900</v>
      </c>
      <c r="J1494">
        <v>1900</v>
      </c>
      <c r="K1494">
        <v>2000</v>
      </c>
      <c r="L1494">
        <v>2000</v>
      </c>
      <c r="M1494">
        <v>2000</v>
      </c>
      <c r="N1494">
        <v>2000</v>
      </c>
      <c r="O1494">
        <v>2000</v>
      </c>
      <c r="P1494">
        <v>1900</v>
      </c>
      <c r="Q1494">
        <v>1700</v>
      </c>
      <c r="R1494" s="36"/>
    </row>
    <row r="1495" spans="1:18" ht="15.75">
      <c r="A1495" s="28" t="s">
        <v>1838</v>
      </c>
      <c r="B1495" s="30">
        <v>2009</v>
      </c>
      <c r="C1495" s="30" t="s">
        <v>1897</v>
      </c>
      <c r="D1495" s="28" t="s">
        <v>1489</v>
      </c>
      <c r="E1495" s="30" t="s">
        <v>1502</v>
      </c>
      <c r="F1495">
        <v>20300</v>
      </c>
      <c r="G1495">
        <v>19700</v>
      </c>
      <c r="H1495">
        <v>19400</v>
      </c>
      <c r="I1495">
        <v>19400</v>
      </c>
      <c r="J1495">
        <v>19300</v>
      </c>
      <c r="K1495">
        <v>19300</v>
      </c>
      <c r="L1495">
        <v>19400</v>
      </c>
      <c r="M1495">
        <v>19300</v>
      </c>
      <c r="N1495">
        <v>19000</v>
      </c>
      <c r="O1495">
        <v>18800</v>
      </c>
      <c r="P1495">
        <v>18500</v>
      </c>
      <c r="Q1495">
        <v>18800</v>
      </c>
      <c r="R1495" s="36"/>
    </row>
    <row r="1496" spans="1:18" ht="12">
      <c r="A1496" s="28" t="s">
        <v>1839</v>
      </c>
      <c r="B1496" s="30">
        <v>2009</v>
      </c>
      <c r="C1496" s="30" t="s">
        <v>1897</v>
      </c>
      <c r="D1496" s="28" t="s">
        <v>1489</v>
      </c>
      <c r="E1496" s="30" t="s">
        <v>1505</v>
      </c>
      <c r="F1496" s="30">
        <v>7900</v>
      </c>
      <c r="G1496" s="30">
        <v>7700</v>
      </c>
      <c r="H1496" s="30">
        <v>7600</v>
      </c>
      <c r="I1496" s="30">
        <v>7700</v>
      </c>
      <c r="J1496" s="30">
        <v>7900</v>
      </c>
      <c r="K1496" s="30">
        <v>7800</v>
      </c>
      <c r="L1496" s="30">
        <v>7700</v>
      </c>
      <c r="M1496" s="30">
        <v>7700</v>
      </c>
      <c r="N1496" s="30">
        <v>7600</v>
      </c>
      <c r="O1496" s="30">
        <v>7600</v>
      </c>
      <c r="P1496" s="30">
        <v>7700</v>
      </c>
      <c r="Q1496" s="30">
        <v>7800</v>
      </c>
      <c r="R1496" s="36"/>
    </row>
    <row r="1497" spans="1:18" ht="15.75">
      <c r="A1497" s="28" t="s">
        <v>1317</v>
      </c>
      <c r="B1497" s="30">
        <v>2009</v>
      </c>
      <c r="C1497" s="30" t="s">
        <v>1897</v>
      </c>
      <c r="D1497" s="28" t="s">
        <v>1489</v>
      </c>
      <c r="E1497" s="30" t="s">
        <v>2129</v>
      </c>
      <c r="F1497">
        <v>1300</v>
      </c>
      <c r="G1497">
        <v>1300</v>
      </c>
      <c r="H1497">
        <v>1300</v>
      </c>
      <c r="I1497">
        <v>1300</v>
      </c>
      <c r="J1497">
        <v>1300</v>
      </c>
      <c r="K1497">
        <v>1300</v>
      </c>
      <c r="L1497">
        <v>1300</v>
      </c>
      <c r="M1497">
        <v>1200</v>
      </c>
      <c r="N1497">
        <v>1300</v>
      </c>
      <c r="O1497">
        <v>1300</v>
      </c>
      <c r="P1497">
        <v>1300</v>
      </c>
      <c r="Q1497">
        <v>1300</v>
      </c>
      <c r="R1497" s="36"/>
    </row>
    <row r="1498" spans="1:18" ht="15.75">
      <c r="A1498" s="28" t="s">
        <v>1840</v>
      </c>
      <c r="B1498" s="30">
        <v>2009</v>
      </c>
      <c r="C1498" s="30" t="s">
        <v>1897</v>
      </c>
      <c r="D1498" s="28" t="s">
        <v>1489</v>
      </c>
      <c r="E1498" s="30" t="s">
        <v>1510</v>
      </c>
      <c r="F1498">
        <v>2500</v>
      </c>
      <c r="G1498">
        <v>2500</v>
      </c>
      <c r="H1498">
        <v>2500</v>
      </c>
      <c r="I1498">
        <v>2500</v>
      </c>
      <c r="J1498">
        <v>2500</v>
      </c>
      <c r="K1498">
        <v>2500</v>
      </c>
      <c r="L1498">
        <v>2500</v>
      </c>
      <c r="M1498">
        <v>2500</v>
      </c>
      <c r="N1498">
        <v>2400</v>
      </c>
      <c r="O1498">
        <v>2400</v>
      </c>
      <c r="P1498">
        <v>2400</v>
      </c>
      <c r="Q1498">
        <v>2400</v>
      </c>
      <c r="R1498" s="36"/>
    </row>
    <row r="1499" spans="1:18" ht="15.75">
      <c r="A1499" s="28" t="s">
        <v>1318</v>
      </c>
      <c r="B1499" s="30">
        <v>2009</v>
      </c>
      <c r="C1499" s="30" t="s">
        <v>1897</v>
      </c>
      <c r="D1499" s="28" t="s">
        <v>1489</v>
      </c>
      <c r="E1499" s="30" t="s">
        <v>2130</v>
      </c>
      <c r="F1499">
        <v>7800</v>
      </c>
      <c r="G1499">
        <v>7800</v>
      </c>
      <c r="H1499">
        <v>7900</v>
      </c>
      <c r="I1499">
        <v>7900</v>
      </c>
      <c r="J1499">
        <v>7900</v>
      </c>
      <c r="K1499">
        <v>8000</v>
      </c>
      <c r="L1499">
        <v>7900</v>
      </c>
      <c r="M1499">
        <v>8000</v>
      </c>
      <c r="N1499">
        <v>7900</v>
      </c>
      <c r="O1499">
        <v>7900</v>
      </c>
      <c r="P1499">
        <v>8000</v>
      </c>
      <c r="Q1499">
        <v>8000</v>
      </c>
      <c r="R1499" s="36"/>
    </row>
    <row r="1500" spans="1:18" ht="15.75">
      <c r="A1500" s="28" t="s">
        <v>1841</v>
      </c>
      <c r="B1500" s="30">
        <v>2009</v>
      </c>
      <c r="C1500" s="30" t="s">
        <v>1897</v>
      </c>
      <c r="D1500" s="28" t="s">
        <v>1489</v>
      </c>
      <c r="E1500" s="30" t="s">
        <v>1514</v>
      </c>
      <c r="F1500">
        <v>4400</v>
      </c>
      <c r="G1500">
        <v>4300</v>
      </c>
      <c r="H1500">
        <v>4300</v>
      </c>
      <c r="I1500">
        <v>4600</v>
      </c>
      <c r="J1500">
        <v>5100</v>
      </c>
      <c r="K1500">
        <v>5500</v>
      </c>
      <c r="L1500">
        <v>5600</v>
      </c>
      <c r="M1500">
        <v>5500</v>
      </c>
      <c r="N1500">
        <v>5300</v>
      </c>
      <c r="O1500">
        <v>5000</v>
      </c>
      <c r="P1500">
        <v>4800</v>
      </c>
      <c r="Q1500">
        <v>4800</v>
      </c>
      <c r="R1500" s="36"/>
    </row>
    <row r="1501" spans="1:18" ht="12">
      <c r="A1501" s="28" t="s">
        <v>1319</v>
      </c>
      <c r="B1501" s="30">
        <v>2009</v>
      </c>
      <c r="C1501" s="30" t="s">
        <v>1897</v>
      </c>
      <c r="D1501" s="28" t="s">
        <v>1489</v>
      </c>
      <c r="E1501" s="30" t="s">
        <v>2131</v>
      </c>
      <c r="F1501" s="30">
        <v>7100</v>
      </c>
      <c r="G1501" s="30">
        <v>7100</v>
      </c>
      <c r="H1501" s="30">
        <v>7200</v>
      </c>
      <c r="I1501" s="30">
        <v>7200</v>
      </c>
      <c r="J1501" s="30">
        <v>7500</v>
      </c>
      <c r="K1501" s="30">
        <v>7900</v>
      </c>
      <c r="L1501" s="30">
        <v>7600</v>
      </c>
      <c r="M1501" s="30">
        <v>7700</v>
      </c>
      <c r="N1501" s="30">
        <v>7900</v>
      </c>
      <c r="O1501" s="30">
        <v>7600</v>
      </c>
      <c r="P1501" s="30">
        <v>7500</v>
      </c>
      <c r="Q1501" s="30">
        <v>7600</v>
      </c>
      <c r="R1501" s="36"/>
    </row>
    <row r="1502" spans="1:18" ht="15.75">
      <c r="A1502" s="28" t="s">
        <v>1842</v>
      </c>
      <c r="B1502" s="30">
        <v>2009</v>
      </c>
      <c r="C1502" s="30" t="s">
        <v>1897</v>
      </c>
      <c r="D1502" s="28" t="s">
        <v>1489</v>
      </c>
      <c r="E1502" s="30" t="s">
        <v>1516</v>
      </c>
      <c r="F1502">
        <v>6500</v>
      </c>
      <c r="G1502">
        <v>6500</v>
      </c>
      <c r="H1502">
        <v>6600</v>
      </c>
      <c r="I1502">
        <v>6700</v>
      </c>
      <c r="J1502">
        <v>6700</v>
      </c>
      <c r="K1502">
        <v>6700</v>
      </c>
      <c r="L1502">
        <v>5800</v>
      </c>
      <c r="M1502">
        <v>5800</v>
      </c>
      <c r="N1502">
        <v>6300</v>
      </c>
      <c r="O1502">
        <v>6300</v>
      </c>
      <c r="P1502">
        <v>6400</v>
      </c>
      <c r="Q1502">
        <v>6400</v>
      </c>
      <c r="R1502" s="36"/>
    </row>
    <row r="1503" spans="1:18" ht="15.75">
      <c r="A1503" s="28" t="s">
        <v>1320</v>
      </c>
      <c r="B1503" s="30">
        <v>2009</v>
      </c>
      <c r="C1503" s="30" t="s">
        <v>1897</v>
      </c>
      <c r="D1503" s="28" t="s">
        <v>1489</v>
      </c>
      <c r="E1503" s="30" t="s">
        <v>2132</v>
      </c>
      <c r="F1503">
        <v>200</v>
      </c>
      <c r="G1503">
        <v>200</v>
      </c>
      <c r="H1503">
        <v>200</v>
      </c>
      <c r="I1503">
        <v>300</v>
      </c>
      <c r="J1503">
        <v>200</v>
      </c>
      <c r="K1503">
        <v>200</v>
      </c>
      <c r="L1503">
        <v>200</v>
      </c>
      <c r="M1503">
        <v>200</v>
      </c>
      <c r="N1503">
        <v>200</v>
      </c>
      <c r="O1503">
        <v>200</v>
      </c>
      <c r="P1503">
        <v>200</v>
      </c>
      <c r="Q1503">
        <v>200</v>
      </c>
      <c r="R1503" s="36"/>
    </row>
    <row r="1504" spans="1:18" ht="15.75">
      <c r="A1504" s="28" t="s">
        <v>1321</v>
      </c>
      <c r="B1504" s="30">
        <v>2009</v>
      </c>
      <c r="C1504" s="30" t="s">
        <v>1897</v>
      </c>
      <c r="D1504" s="28" t="s">
        <v>1489</v>
      </c>
      <c r="E1504" s="10" t="s">
        <v>2133</v>
      </c>
      <c r="F1504">
        <v>600</v>
      </c>
      <c r="G1504">
        <v>600</v>
      </c>
      <c r="H1504">
        <v>600</v>
      </c>
      <c r="I1504">
        <v>600</v>
      </c>
      <c r="J1504">
        <v>700</v>
      </c>
      <c r="K1504">
        <v>600</v>
      </c>
      <c r="L1504">
        <v>600</v>
      </c>
      <c r="M1504">
        <v>600</v>
      </c>
      <c r="N1504">
        <v>600</v>
      </c>
      <c r="O1504">
        <v>600</v>
      </c>
      <c r="P1504">
        <v>600</v>
      </c>
      <c r="Q1504">
        <v>600</v>
      </c>
      <c r="R1504" s="36"/>
    </row>
    <row r="1505" spans="1:18" ht="15.75">
      <c r="A1505" s="28" t="s">
        <v>1322</v>
      </c>
      <c r="B1505" s="35">
        <v>2009</v>
      </c>
      <c r="C1505" s="35" t="s">
        <v>1897</v>
      </c>
      <c r="D1505" s="28" t="s">
        <v>1489</v>
      </c>
      <c r="E1505" s="30" t="s">
        <v>2134</v>
      </c>
      <c r="F1505">
        <v>5700</v>
      </c>
      <c r="G1505">
        <v>5700</v>
      </c>
      <c r="H1505">
        <v>5800</v>
      </c>
      <c r="I1505">
        <v>5800</v>
      </c>
      <c r="J1505">
        <v>5800</v>
      </c>
      <c r="K1505">
        <v>5900</v>
      </c>
      <c r="L1505">
        <v>5000</v>
      </c>
      <c r="M1505">
        <v>5000</v>
      </c>
      <c r="N1505">
        <v>5500</v>
      </c>
      <c r="O1505">
        <v>5500</v>
      </c>
      <c r="P1505">
        <v>5600</v>
      </c>
      <c r="Q1505">
        <v>5600</v>
      </c>
      <c r="R1505" s="36"/>
    </row>
    <row r="1506" spans="1:18" ht="15.75">
      <c r="A1506" s="28" t="s">
        <v>1843</v>
      </c>
      <c r="B1506" s="30">
        <v>2009</v>
      </c>
      <c r="C1506" s="30" t="s">
        <v>1898</v>
      </c>
      <c r="D1506" s="28" t="s">
        <v>1494</v>
      </c>
      <c r="E1506" s="10" t="s">
        <v>1491</v>
      </c>
      <c r="F1506">
        <v>68500</v>
      </c>
      <c r="G1506">
        <v>67900</v>
      </c>
      <c r="H1506">
        <v>68100</v>
      </c>
      <c r="I1506">
        <v>67400</v>
      </c>
      <c r="J1506">
        <v>68100</v>
      </c>
      <c r="K1506">
        <v>68500</v>
      </c>
      <c r="L1506">
        <v>68100</v>
      </c>
      <c r="M1506">
        <v>67600</v>
      </c>
      <c r="N1506">
        <v>66400</v>
      </c>
      <c r="O1506">
        <v>66700</v>
      </c>
      <c r="P1506">
        <v>66600</v>
      </c>
      <c r="Q1506">
        <v>66200</v>
      </c>
      <c r="R1506" s="36"/>
    </row>
    <row r="1507" spans="1:18" ht="15.75">
      <c r="A1507" s="28" t="s">
        <v>1844</v>
      </c>
      <c r="B1507" s="30">
        <v>2009</v>
      </c>
      <c r="C1507" s="30" t="s">
        <v>1898</v>
      </c>
      <c r="D1507" s="28" t="s">
        <v>1494</v>
      </c>
      <c r="E1507" s="30" t="s">
        <v>1495</v>
      </c>
      <c r="F1507">
        <v>60800</v>
      </c>
      <c r="G1507">
        <v>59700</v>
      </c>
      <c r="H1507">
        <v>59900</v>
      </c>
      <c r="I1507">
        <v>59100</v>
      </c>
      <c r="J1507">
        <v>59700</v>
      </c>
      <c r="K1507">
        <v>60400</v>
      </c>
      <c r="L1507">
        <v>60500</v>
      </c>
      <c r="M1507">
        <v>60300</v>
      </c>
      <c r="N1507">
        <v>58800</v>
      </c>
      <c r="O1507">
        <v>58800</v>
      </c>
      <c r="P1507">
        <v>58600</v>
      </c>
      <c r="Q1507">
        <v>58300</v>
      </c>
      <c r="R1507" s="36"/>
    </row>
    <row r="1508" spans="1:18" ht="15.75">
      <c r="A1508" s="28" t="s">
        <v>1845</v>
      </c>
      <c r="B1508" s="30">
        <v>2009</v>
      </c>
      <c r="C1508" s="30" t="s">
        <v>1898</v>
      </c>
      <c r="D1508" s="28" t="s">
        <v>1494</v>
      </c>
      <c r="E1508" s="30" t="s">
        <v>1498</v>
      </c>
      <c r="F1508">
        <v>18300</v>
      </c>
      <c r="G1508">
        <v>17900</v>
      </c>
      <c r="H1508">
        <v>17600</v>
      </c>
      <c r="I1508">
        <v>17400</v>
      </c>
      <c r="J1508">
        <v>17600</v>
      </c>
      <c r="K1508">
        <v>17700</v>
      </c>
      <c r="L1508">
        <v>17900</v>
      </c>
      <c r="M1508">
        <v>17800</v>
      </c>
      <c r="N1508">
        <v>17500</v>
      </c>
      <c r="O1508">
        <v>17400</v>
      </c>
      <c r="P1508">
        <v>17200</v>
      </c>
      <c r="Q1508">
        <v>16900</v>
      </c>
      <c r="R1508" s="36"/>
    </row>
    <row r="1509" spans="1:18" ht="15.75">
      <c r="A1509" s="28" t="s">
        <v>1323</v>
      </c>
      <c r="B1509" s="30">
        <v>2009</v>
      </c>
      <c r="C1509" s="30" t="s">
        <v>1898</v>
      </c>
      <c r="D1509" s="28" t="s">
        <v>1494</v>
      </c>
      <c r="E1509" s="30" t="s">
        <v>2127</v>
      </c>
      <c r="F1509">
        <v>50200</v>
      </c>
      <c r="G1509">
        <v>50000</v>
      </c>
      <c r="H1509">
        <v>50500</v>
      </c>
      <c r="I1509">
        <v>50000</v>
      </c>
      <c r="J1509">
        <v>50500</v>
      </c>
      <c r="K1509">
        <v>50800</v>
      </c>
      <c r="L1509">
        <v>50200</v>
      </c>
      <c r="M1509">
        <v>49800</v>
      </c>
      <c r="N1509">
        <v>48900</v>
      </c>
      <c r="O1509">
        <v>49300</v>
      </c>
      <c r="P1509">
        <v>49400</v>
      </c>
      <c r="Q1509">
        <v>49300</v>
      </c>
      <c r="R1509" s="36"/>
    </row>
    <row r="1510" spans="1:18" ht="15.75">
      <c r="A1510" s="28" t="s">
        <v>1324</v>
      </c>
      <c r="B1510" s="30">
        <v>2009</v>
      </c>
      <c r="C1510" s="30" t="s">
        <v>1898</v>
      </c>
      <c r="D1510" s="28" t="s">
        <v>1494</v>
      </c>
      <c r="E1510" s="30" t="s">
        <v>2128</v>
      </c>
      <c r="F1510">
        <v>2100</v>
      </c>
      <c r="G1510">
        <v>2200</v>
      </c>
      <c r="H1510">
        <v>2100</v>
      </c>
      <c r="I1510">
        <v>2100</v>
      </c>
      <c r="J1510">
        <v>2400</v>
      </c>
      <c r="K1510">
        <v>2400</v>
      </c>
      <c r="L1510">
        <v>2500</v>
      </c>
      <c r="M1510">
        <v>2500</v>
      </c>
      <c r="N1510">
        <v>2400</v>
      </c>
      <c r="O1510">
        <v>2500</v>
      </c>
      <c r="P1510">
        <v>2400</v>
      </c>
      <c r="Q1510">
        <v>2100</v>
      </c>
      <c r="R1510" s="36"/>
    </row>
    <row r="1511" spans="1:18" ht="15.75">
      <c r="A1511" s="28" t="s">
        <v>1846</v>
      </c>
      <c r="B1511" s="30">
        <v>2009</v>
      </c>
      <c r="C1511" s="30" t="s">
        <v>1898</v>
      </c>
      <c r="D1511" s="28" t="s">
        <v>1494</v>
      </c>
      <c r="E1511" s="30" t="s">
        <v>1502</v>
      </c>
      <c r="F1511">
        <v>16200</v>
      </c>
      <c r="G1511">
        <v>15700</v>
      </c>
      <c r="H1511">
        <v>15500</v>
      </c>
      <c r="I1511">
        <v>15300</v>
      </c>
      <c r="J1511">
        <v>15200</v>
      </c>
      <c r="K1511">
        <v>15300</v>
      </c>
      <c r="L1511">
        <v>15400</v>
      </c>
      <c r="M1511">
        <v>15300</v>
      </c>
      <c r="N1511">
        <v>15100</v>
      </c>
      <c r="O1511">
        <v>14900</v>
      </c>
      <c r="P1511">
        <v>14800</v>
      </c>
      <c r="Q1511">
        <v>14800</v>
      </c>
      <c r="R1511" s="36"/>
    </row>
    <row r="1512" spans="1:18" ht="12">
      <c r="A1512" s="28" t="s">
        <v>1847</v>
      </c>
      <c r="B1512" s="30">
        <v>2009</v>
      </c>
      <c r="C1512" s="30" t="s">
        <v>1898</v>
      </c>
      <c r="D1512" s="28" t="s">
        <v>1494</v>
      </c>
      <c r="E1512" s="30" t="s">
        <v>1505</v>
      </c>
      <c r="F1512" s="30">
        <v>12600</v>
      </c>
      <c r="G1512" s="30">
        <v>12300</v>
      </c>
      <c r="H1512" s="30">
        <v>12400</v>
      </c>
      <c r="I1512" s="30">
        <v>12100</v>
      </c>
      <c r="J1512" s="30">
        <v>12200</v>
      </c>
      <c r="K1512" s="30">
        <v>12400</v>
      </c>
      <c r="L1512" s="30">
        <v>12400</v>
      </c>
      <c r="M1512" s="30">
        <v>12400</v>
      </c>
      <c r="N1512" s="30">
        <v>12100</v>
      </c>
      <c r="O1512" s="30">
        <v>12300</v>
      </c>
      <c r="P1512" s="30">
        <v>12500</v>
      </c>
      <c r="Q1512" s="30">
        <v>12500</v>
      </c>
      <c r="R1512" s="36"/>
    </row>
    <row r="1513" spans="1:18" ht="15.75">
      <c r="A1513" s="28" t="s">
        <v>1325</v>
      </c>
      <c r="B1513" s="30">
        <v>2009</v>
      </c>
      <c r="C1513" s="30" t="s">
        <v>1898</v>
      </c>
      <c r="D1513" s="28" t="s">
        <v>1494</v>
      </c>
      <c r="E1513" s="30" t="s">
        <v>2129</v>
      </c>
      <c r="F1513">
        <v>2300</v>
      </c>
      <c r="G1513">
        <v>2200</v>
      </c>
      <c r="H1513">
        <v>2200</v>
      </c>
      <c r="I1513">
        <v>2200</v>
      </c>
      <c r="J1513">
        <v>2300</v>
      </c>
      <c r="K1513">
        <v>2200</v>
      </c>
      <c r="L1513">
        <v>2200</v>
      </c>
      <c r="M1513">
        <v>2200</v>
      </c>
      <c r="N1513">
        <v>2200</v>
      </c>
      <c r="O1513">
        <v>2200</v>
      </c>
      <c r="P1513">
        <v>2200</v>
      </c>
      <c r="Q1513">
        <v>2100</v>
      </c>
      <c r="R1513" s="36"/>
    </row>
    <row r="1514" spans="1:18" ht="15.75">
      <c r="A1514" s="28" t="s">
        <v>1110</v>
      </c>
      <c r="B1514" s="30">
        <v>2009</v>
      </c>
      <c r="C1514" s="30" t="s">
        <v>1898</v>
      </c>
      <c r="D1514" s="28" t="s">
        <v>1494</v>
      </c>
      <c r="E1514" s="30" t="s">
        <v>1510</v>
      </c>
      <c r="F1514">
        <v>5800</v>
      </c>
      <c r="G1514">
        <v>5800</v>
      </c>
      <c r="H1514">
        <v>5900</v>
      </c>
      <c r="I1514">
        <v>5700</v>
      </c>
      <c r="J1514">
        <v>5700</v>
      </c>
      <c r="K1514">
        <v>5800</v>
      </c>
      <c r="L1514">
        <v>5700</v>
      </c>
      <c r="M1514">
        <v>5700</v>
      </c>
      <c r="N1514">
        <v>5600</v>
      </c>
      <c r="O1514">
        <v>5500</v>
      </c>
      <c r="P1514">
        <v>5500</v>
      </c>
      <c r="Q1514">
        <v>5500</v>
      </c>
      <c r="R1514" s="36"/>
    </row>
    <row r="1515" spans="1:18" ht="15.75">
      <c r="A1515" s="28" t="s">
        <v>1326</v>
      </c>
      <c r="B1515" s="30">
        <v>2009</v>
      </c>
      <c r="C1515" s="30" t="s">
        <v>1898</v>
      </c>
      <c r="D1515" s="28" t="s">
        <v>1494</v>
      </c>
      <c r="E1515" s="30" t="s">
        <v>2130</v>
      </c>
      <c r="F1515">
        <v>8400</v>
      </c>
      <c r="G1515">
        <v>8300</v>
      </c>
      <c r="H1515">
        <v>8300</v>
      </c>
      <c r="I1515">
        <v>8300</v>
      </c>
      <c r="J1515">
        <v>8300</v>
      </c>
      <c r="K1515">
        <v>8500</v>
      </c>
      <c r="L1515">
        <v>8600</v>
      </c>
      <c r="M1515">
        <v>8500</v>
      </c>
      <c r="N1515">
        <v>8400</v>
      </c>
      <c r="O1515">
        <v>8500</v>
      </c>
      <c r="P1515">
        <v>8500</v>
      </c>
      <c r="Q1515">
        <v>8500</v>
      </c>
      <c r="R1515" s="36"/>
    </row>
    <row r="1516" spans="1:18" ht="15.75">
      <c r="A1516" s="28" t="s">
        <v>1111</v>
      </c>
      <c r="B1516" s="30">
        <v>2009</v>
      </c>
      <c r="C1516" s="30" t="s">
        <v>1898</v>
      </c>
      <c r="D1516" s="28" t="s">
        <v>1494</v>
      </c>
      <c r="E1516" s="30" t="s">
        <v>1514</v>
      </c>
      <c r="F1516">
        <v>5300</v>
      </c>
      <c r="G1516">
        <v>5200</v>
      </c>
      <c r="H1516">
        <v>5300</v>
      </c>
      <c r="I1516">
        <v>5300</v>
      </c>
      <c r="J1516">
        <v>5500</v>
      </c>
      <c r="K1516">
        <v>5600</v>
      </c>
      <c r="L1516">
        <v>5500</v>
      </c>
      <c r="M1516">
        <v>5600</v>
      </c>
      <c r="N1516">
        <v>5200</v>
      </c>
      <c r="O1516">
        <v>5100</v>
      </c>
      <c r="P1516">
        <v>5000</v>
      </c>
      <c r="Q1516">
        <v>5100</v>
      </c>
      <c r="R1516" s="36"/>
    </row>
    <row r="1517" spans="1:18" ht="12">
      <c r="A1517" s="28" t="s">
        <v>1327</v>
      </c>
      <c r="B1517" s="35">
        <v>2009</v>
      </c>
      <c r="C1517" s="35" t="s">
        <v>1898</v>
      </c>
      <c r="D1517" s="28" t="s">
        <v>1494</v>
      </c>
      <c r="E1517" s="30" t="s">
        <v>2131</v>
      </c>
      <c r="F1517" s="30">
        <v>8100</v>
      </c>
      <c r="G1517" s="30">
        <v>8000</v>
      </c>
      <c r="H1517" s="30">
        <v>8200</v>
      </c>
      <c r="I1517" s="30">
        <v>8100</v>
      </c>
      <c r="J1517" s="30">
        <v>8100</v>
      </c>
      <c r="K1517" s="30">
        <v>8200</v>
      </c>
      <c r="L1517" s="30">
        <v>8200</v>
      </c>
      <c r="M1517" s="30">
        <v>8100</v>
      </c>
      <c r="N1517" s="30">
        <v>7800</v>
      </c>
      <c r="O1517" s="30">
        <v>7800</v>
      </c>
      <c r="P1517" s="30">
        <v>7700</v>
      </c>
      <c r="Q1517" s="30">
        <v>7700</v>
      </c>
      <c r="R1517" s="36"/>
    </row>
    <row r="1518" spans="1:18" ht="15.75">
      <c r="A1518" s="28" t="s">
        <v>508</v>
      </c>
      <c r="B1518" s="30">
        <v>2009</v>
      </c>
      <c r="C1518" s="30" t="s">
        <v>1898</v>
      </c>
      <c r="D1518" s="28" t="s">
        <v>1494</v>
      </c>
      <c r="E1518" s="30" t="s">
        <v>1516</v>
      </c>
      <c r="F1518">
        <v>7700</v>
      </c>
      <c r="G1518">
        <v>8200</v>
      </c>
      <c r="H1518">
        <v>8200</v>
      </c>
      <c r="I1518">
        <v>8300</v>
      </c>
      <c r="J1518">
        <v>8400</v>
      </c>
      <c r="K1518">
        <v>8100</v>
      </c>
      <c r="L1518">
        <v>7600</v>
      </c>
      <c r="M1518">
        <v>7300</v>
      </c>
      <c r="N1518">
        <v>7600</v>
      </c>
      <c r="O1518">
        <v>7900</v>
      </c>
      <c r="P1518">
        <v>8000</v>
      </c>
      <c r="Q1518">
        <v>7900</v>
      </c>
      <c r="R1518" s="36"/>
    </row>
    <row r="1519" spans="1:18" ht="15.75">
      <c r="A1519" s="28" t="s">
        <v>1328</v>
      </c>
      <c r="B1519" s="30">
        <v>2009</v>
      </c>
      <c r="C1519" s="30" t="s">
        <v>1898</v>
      </c>
      <c r="D1519" s="28" t="s">
        <v>1494</v>
      </c>
      <c r="E1519" s="30" t="s">
        <v>2132</v>
      </c>
      <c r="F1519">
        <v>500</v>
      </c>
      <c r="G1519">
        <v>500</v>
      </c>
      <c r="H1519">
        <v>500</v>
      </c>
      <c r="I1519">
        <v>600</v>
      </c>
      <c r="J1519">
        <v>600</v>
      </c>
      <c r="K1519">
        <v>500</v>
      </c>
      <c r="L1519">
        <v>500</v>
      </c>
      <c r="M1519">
        <v>500</v>
      </c>
      <c r="N1519">
        <v>500</v>
      </c>
      <c r="O1519">
        <v>500</v>
      </c>
      <c r="P1519">
        <v>500</v>
      </c>
      <c r="Q1519">
        <v>500</v>
      </c>
      <c r="R1519" s="36"/>
    </row>
    <row r="1520" spans="1:18" ht="15.75">
      <c r="A1520" s="28" t="s">
        <v>1329</v>
      </c>
      <c r="B1520" s="30">
        <v>2009</v>
      </c>
      <c r="C1520" s="30" t="s">
        <v>1898</v>
      </c>
      <c r="D1520" s="28" t="s">
        <v>1494</v>
      </c>
      <c r="E1520" s="10" t="s">
        <v>2133</v>
      </c>
      <c r="F1520">
        <v>500</v>
      </c>
      <c r="G1520">
        <v>500</v>
      </c>
      <c r="H1520">
        <v>600</v>
      </c>
      <c r="I1520">
        <v>600</v>
      </c>
      <c r="J1520">
        <v>600</v>
      </c>
      <c r="K1520">
        <v>500</v>
      </c>
      <c r="L1520">
        <v>500</v>
      </c>
      <c r="M1520">
        <v>500</v>
      </c>
      <c r="N1520">
        <v>500</v>
      </c>
      <c r="O1520">
        <v>500</v>
      </c>
      <c r="P1520">
        <v>500</v>
      </c>
      <c r="Q1520">
        <v>500</v>
      </c>
      <c r="R1520" s="36"/>
    </row>
    <row r="1521" spans="1:18" ht="15.75">
      <c r="A1521" s="28" t="s">
        <v>1330</v>
      </c>
      <c r="B1521" s="30">
        <v>2009</v>
      </c>
      <c r="C1521" s="30" t="s">
        <v>1898</v>
      </c>
      <c r="D1521" s="28" t="s">
        <v>1494</v>
      </c>
      <c r="E1521" s="30" t="s">
        <v>2134</v>
      </c>
      <c r="F1521">
        <v>6700</v>
      </c>
      <c r="G1521">
        <v>7200</v>
      </c>
      <c r="H1521">
        <v>7100</v>
      </c>
      <c r="I1521">
        <v>7100</v>
      </c>
      <c r="J1521">
        <v>7200</v>
      </c>
      <c r="K1521">
        <v>7100</v>
      </c>
      <c r="L1521">
        <v>6600</v>
      </c>
      <c r="M1521">
        <v>6300</v>
      </c>
      <c r="N1521">
        <v>6600</v>
      </c>
      <c r="O1521">
        <v>6900</v>
      </c>
      <c r="P1521">
        <v>7000</v>
      </c>
      <c r="Q1521">
        <v>6900</v>
      </c>
      <c r="R1521" s="36"/>
    </row>
    <row r="1522" spans="1:18" ht="12">
      <c r="A1522" s="28" t="s">
        <v>509</v>
      </c>
      <c r="B1522" s="30">
        <v>2009</v>
      </c>
      <c r="C1522" s="30" t="s">
        <v>1493</v>
      </c>
      <c r="D1522" s="28" t="s">
        <v>1494</v>
      </c>
      <c r="E1522" s="10" t="s">
        <v>1491</v>
      </c>
      <c r="F1522" s="30">
        <v>4200</v>
      </c>
      <c r="G1522" s="30">
        <v>4100</v>
      </c>
      <c r="H1522" s="30">
        <v>4100</v>
      </c>
      <c r="I1522" s="30">
        <v>4500</v>
      </c>
      <c r="J1522" s="30">
        <v>4800</v>
      </c>
      <c r="K1522" s="30">
        <v>4800</v>
      </c>
      <c r="L1522" s="30">
        <v>4600</v>
      </c>
      <c r="M1522" s="30">
        <v>4600</v>
      </c>
      <c r="N1522" s="30">
        <v>4400</v>
      </c>
      <c r="O1522" s="30">
        <v>4400</v>
      </c>
      <c r="P1522" s="36">
        <v>4100</v>
      </c>
      <c r="Q1522" s="36">
        <v>4100</v>
      </c>
      <c r="R1522" s="36">
        <v>4391.666666666667</v>
      </c>
    </row>
    <row r="1523" spans="1:18" ht="12">
      <c r="A1523" s="28" t="s">
        <v>510</v>
      </c>
      <c r="B1523" s="30">
        <v>2009</v>
      </c>
      <c r="C1523" s="30" t="s">
        <v>1493</v>
      </c>
      <c r="D1523" s="28" t="s">
        <v>1494</v>
      </c>
      <c r="E1523" s="30" t="s">
        <v>1495</v>
      </c>
      <c r="F1523" s="30">
        <v>3000</v>
      </c>
      <c r="G1523" s="30">
        <v>2900</v>
      </c>
      <c r="H1523" s="30">
        <v>2900</v>
      </c>
      <c r="I1523" s="30">
        <v>3300</v>
      </c>
      <c r="J1523" s="30">
        <v>3600</v>
      </c>
      <c r="K1523" s="30">
        <v>3600</v>
      </c>
      <c r="L1523" s="30">
        <v>3500</v>
      </c>
      <c r="M1523" s="30">
        <v>3500</v>
      </c>
      <c r="N1523" s="30">
        <v>3200</v>
      </c>
      <c r="O1523" s="30">
        <v>3200</v>
      </c>
      <c r="P1523" s="36">
        <v>2900</v>
      </c>
      <c r="Q1523" s="36">
        <v>2900</v>
      </c>
      <c r="R1523" s="36">
        <v>3208.3333333333335</v>
      </c>
    </row>
    <row r="1524" spans="1:18" ht="12">
      <c r="A1524" s="28" t="s">
        <v>519</v>
      </c>
      <c r="B1524" s="30">
        <v>2009</v>
      </c>
      <c r="C1524" s="30" t="s">
        <v>1493</v>
      </c>
      <c r="D1524" s="28" t="s">
        <v>1494</v>
      </c>
      <c r="E1524" s="30" t="s">
        <v>1498</v>
      </c>
      <c r="F1524" s="30">
        <v>500</v>
      </c>
      <c r="G1524" s="30">
        <v>500</v>
      </c>
      <c r="H1524" s="30">
        <v>500</v>
      </c>
      <c r="I1524" s="30">
        <v>500</v>
      </c>
      <c r="J1524" s="36">
        <v>600</v>
      </c>
      <c r="K1524" s="36">
        <v>600</v>
      </c>
      <c r="L1524" s="36">
        <v>600</v>
      </c>
      <c r="M1524" s="36">
        <v>600</v>
      </c>
      <c r="N1524" s="36">
        <v>600</v>
      </c>
      <c r="O1524" s="36">
        <v>600</v>
      </c>
      <c r="P1524" s="36">
        <v>400</v>
      </c>
      <c r="Q1524" s="36">
        <v>400</v>
      </c>
      <c r="R1524" s="36">
        <v>533.3333333333334</v>
      </c>
    </row>
    <row r="1525" spans="1:18" ht="12">
      <c r="A1525" s="28" t="s">
        <v>1331</v>
      </c>
      <c r="B1525" s="30">
        <v>2009</v>
      </c>
      <c r="C1525" s="30" t="s">
        <v>1493</v>
      </c>
      <c r="D1525" s="28" t="s">
        <v>1494</v>
      </c>
      <c r="E1525" s="30" t="s">
        <v>2127</v>
      </c>
      <c r="F1525" s="30">
        <v>3700</v>
      </c>
      <c r="G1525" s="30">
        <v>3600</v>
      </c>
      <c r="H1525" s="30">
        <v>3600</v>
      </c>
      <c r="I1525" s="30">
        <v>4000</v>
      </c>
      <c r="J1525" s="30">
        <v>4200</v>
      </c>
      <c r="K1525" s="30">
        <v>4200</v>
      </c>
      <c r="L1525" s="30">
        <v>4000</v>
      </c>
      <c r="M1525" s="30">
        <v>4000</v>
      </c>
      <c r="N1525" s="30">
        <v>3800</v>
      </c>
      <c r="O1525" s="30">
        <v>3800</v>
      </c>
      <c r="P1525" s="36">
        <v>3700</v>
      </c>
      <c r="Q1525" s="36">
        <v>3700</v>
      </c>
      <c r="R1525" s="36">
        <v>3858.3333333333335</v>
      </c>
    </row>
    <row r="1526" spans="1:18" ht="12">
      <c r="A1526" s="28" t="s">
        <v>1332</v>
      </c>
      <c r="B1526" s="30">
        <v>2009</v>
      </c>
      <c r="C1526" s="30" t="s">
        <v>1493</v>
      </c>
      <c r="D1526" s="28" t="s">
        <v>1494</v>
      </c>
      <c r="E1526" s="30" t="s">
        <v>2128</v>
      </c>
      <c r="F1526" s="30">
        <v>100</v>
      </c>
      <c r="G1526" s="30">
        <v>100</v>
      </c>
      <c r="H1526" s="30">
        <v>100</v>
      </c>
      <c r="I1526" s="30">
        <v>100</v>
      </c>
      <c r="J1526" s="30">
        <v>200</v>
      </c>
      <c r="K1526" s="30">
        <v>200</v>
      </c>
      <c r="L1526" s="30">
        <v>200</v>
      </c>
      <c r="M1526" s="30">
        <v>200</v>
      </c>
      <c r="N1526" s="30">
        <v>200</v>
      </c>
      <c r="O1526" s="30">
        <v>200</v>
      </c>
      <c r="P1526" s="36">
        <v>100</v>
      </c>
      <c r="Q1526" s="36">
        <v>100</v>
      </c>
      <c r="R1526" s="36">
        <v>150</v>
      </c>
    </row>
    <row r="1527" spans="1:18" ht="12">
      <c r="A1527" s="28" t="s">
        <v>520</v>
      </c>
      <c r="B1527" s="30">
        <v>2009</v>
      </c>
      <c r="C1527" s="30" t="s">
        <v>1493</v>
      </c>
      <c r="D1527" s="28" t="s">
        <v>1494</v>
      </c>
      <c r="E1527" s="30" t="s">
        <v>1502</v>
      </c>
      <c r="F1527" s="30">
        <v>400</v>
      </c>
      <c r="G1527" s="30">
        <v>400</v>
      </c>
      <c r="H1527" s="30">
        <v>400</v>
      </c>
      <c r="I1527" s="30">
        <v>400</v>
      </c>
      <c r="J1527" s="30">
        <v>400</v>
      </c>
      <c r="K1527" s="30">
        <v>400</v>
      </c>
      <c r="L1527" s="30">
        <v>400</v>
      </c>
      <c r="M1527" s="30">
        <v>400</v>
      </c>
      <c r="N1527" s="30">
        <v>400</v>
      </c>
      <c r="O1527" s="30">
        <v>400</v>
      </c>
      <c r="P1527" s="36">
        <v>300</v>
      </c>
      <c r="Q1527" s="36">
        <v>300</v>
      </c>
      <c r="R1527" s="36">
        <v>383.3333333333333</v>
      </c>
    </row>
    <row r="1528" spans="1:18" ht="12">
      <c r="A1528" s="28" t="s">
        <v>521</v>
      </c>
      <c r="B1528" s="30">
        <v>2009</v>
      </c>
      <c r="C1528" s="30" t="s">
        <v>1493</v>
      </c>
      <c r="D1528" s="28" t="s">
        <v>1494</v>
      </c>
      <c r="E1528" s="30" t="s">
        <v>1505</v>
      </c>
      <c r="F1528" s="30">
        <v>500</v>
      </c>
      <c r="G1528" s="30">
        <v>500</v>
      </c>
      <c r="H1528" s="30">
        <v>500</v>
      </c>
      <c r="I1528" s="30">
        <v>500</v>
      </c>
      <c r="J1528" s="30">
        <v>500</v>
      </c>
      <c r="K1528" s="30">
        <v>500</v>
      </c>
      <c r="L1528" s="30">
        <v>500</v>
      </c>
      <c r="M1528" s="30">
        <v>500</v>
      </c>
      <c r="N1528" s="30">
        <v>500</v>
      </c>
      <c r="O1528" s="30">
        <v>500</v>
      </c>
      <c r="P1528" s="36">
        <v>500</v>
      </c>
      <c r="Q1528" s="36">
        <v>500</v>
      </c>
      <c r="R1528" s="36">
        <v>500</v>
      </c>
    </row>
    <row r="1529" spans="1:18" ht="12">
      <c r="A1529" s="28" t="s">
        <v>1333</v>
      </c>
      <c r="B1529" s="30">
        <v>2009</v>
      </c>
      <c r="C1529" s="30" t="s">
        <v>1493</v>
      </c>
      <c r="D1529" s="28" t="s">
        <v>1494</v>
      </c>
      <c r="E1529" s="30" t="s">
        <v>2129</v>
      </c>
      <c r="F1529" s="30">
        <v>200</v>
      </c>
      <c r="G1529" s="30">
        <v>100</v>
      </c>
      <c r="H1529" s="30">
        <v>100</v>
      </c>
      <c r="I1529" s="30">
        <v>200</v>
      </c>
      <c r="J1529" s="30">
        <v>200</v>
      </c>
      <c r="K1529" s="30">
        <v>200</v>
      </c>
      <c r="L1529" s="30">
        <v>200</v>
      </c>
      <c r="M1529" s="30">
        <v>200</v>
      </c>
      <c r="N1529" s="30">
        <v>100</v>
      </c>
      <c r="O1529" s="30">
        <v>100</v>
      </c>
      <c r="P1529" s="36">
        <v>100</v>
      </c>
      <c r="Q1529" s="36">
        <v>100</v>
      </c>
      <c r="R1529" s="36">
        <v>150</v>
      </c>
    </row>
    <row r="1530" spans="1:18" ht="12">
      <c r="A1530" s="28" t="s">
        <v>522</v>
      </c>
      <c r="B1530" s="30">
        <v>2009</v>
      </c>
      <c r="C1530" s="30" t="s">
        <v>1493</v>
      </c>
      <c r="D1530" s="28" t="s">
        <v>1494</v>
      </c>
      <c r="E1530" s="30" t="s">
        <v>1510</v>
      </c>
      <c r="F1530" s="30">
        <v>100</v>
      </c>
      <c r="G1530" s="30">
        <v>100</v>
      </c>
      <c r="H1530" s="30">
        <v>100</v>
      </c>
      <c r="I1530" s="30">
        <v>100</v>
      </c>
      <c r="J1530" s="30">
        <v>100</v>
      </c>
      <c r="K1530" s="30">
        <v>100</v>
      </c>
      <c r="L1530" s="30">
        <v>100</v>
      </c>
      <c r="M1530" s="30">
        <v>100</v>
      </c>
      <c r="N1530" s="30">
        <v>100</v>
      </c>
      <c r="O1530" s="30">
        <v>100</v>
      </c>
      <c r="P1530" s="36">
        <v>100</v>
      </c>
      <c r="Q1530" s="36">
        <v>100</v>
      </c>
      <c r="R1530" s="36">
        <v>100</v>
      </c>
    </row>
    <row r="1531" spans="1:18" ht="12">
      <c r="A1531" s="28" t="s">
        <v>1334</v>
      </c>
      <c r="B1531" s="30">
        <v>2009</v>
      </c>
      <c r="C1531" s="30" t="s">
        <v>1493</v>
      </c>
      <c r="D1531" s="28" t="s">
        <v>1494</v>
      </c>
      <c r="E1531" s="30" t="s">
        <v>2130</v>
      </c>
      <c r="F1531" s="30">
        <v>500</v>
      </c>
      <c r="G1531" s="30">
        <v>500</v>
      </c>
      <c r="H1531" s="30">
        <v>500</v>
      </c>
      <c r="I1531" s="30">
        <v>500</v>
      </c>
      <c r="J1531" s="30">
        <v>500</v>
      </c>
      <c r="K1531" s="30">
        <v>500</v>
      </c>
      <c r="L1531" s="30">
        <v>500</v>
      </c>
      <c r="M1531" s="30">
        <v>500</v>
      </c>
      <c r="N1531" s="30">
        <v>400</v>
      </c>
      <c r="O1531" s="30">
        <v>400</v>
      </c>
      <c r="P1531" s="36">
        <v>400</v>
      </c>
      <c r="Q1531" s="36">
        <v>400</v>
      </c>
      <c r="R1531" s="36">
        <v>466.6666666666667</v>
      </c>
    </row>
    <row r="1532" spans="1:18" ht="12">
      <c r="A1532" s="28" t="s">
        <v>523</v>
      </c>
      <c r="B1532" s="35">
        <v>2009</v>
      </c>
      <c r="C1532" s="35" t="s">
        <v>1493</v>
      </c>
      <c r="D1532" s="28" t="s">
        <v>1494</v>
      </c>
      <c r="E1532" s="30" t="s">
        <v>1514</v>
      </c>
      <c r="F1532" s="30">
        <v>800</v>
      </c>
      <c r="G1532" s="30">
        <v>800</v>
      </c>
      <c r="H1532" s="30">
        <v>800</v>
      </c>
      <c r="I1532" s="30">
        <v>1100</v>
      </c>
      <c r="J1532" s="30">
        <v>1300</v>
      </c>
      <c r="K1532" s="30">
        <v>1300</v>
      </c>
      <c r="L1532" s="30">
        <v>1200</v>
      </c>
      <c r="M1532" s="30">
        <v>1200</v>
      </c>
      <c r="N1532" s="30">
        <v>1100</v>
      </c>
      <c r="O1532" s="30">
        <v>1100</v>
      </c>
      <c r="P1532" s="36">
        <v>1000</v>
      </c>
      <c r="Q1532" s="36">
        <v>1000</v>
      </c>
      <c r="R1532" s="36">
        <v>1058.3333333333333</v>
      </c>
    </row>
    <row r="1533" spans="1:18" ht="12">
      <c r="A1533" s="28" t="s">
        <v>1335</v>
      </c>
      <c r="B1533" s="30">
        <v>2009</v>
      </c>
      <c r="C1533" s="30" t="s">
        <v>1493</v>
      </c>
      <c r="D1533" s="28" t="s">
        <v>1494</v>
      </c>
      <c r="E1533" s="30" t="s">
        <v>2131</v>
      </c>
      <c r="F1533" s="30">
        <v>400</v>
      </c>
      <c r="G1533" s="30">
        <v>400</v>
      </c>
      <c r="H1533" s="30">
        <v>400</v>
      </c>
      <c r="I1533" s="30">
        <v>400</v>
      </c>
      <c r="J1533" s="30">
        <v>400</v>
      </c>
      <c r="K1533" s="30">
        <v>400</v>
      </c>
      <c r="L1533" s="30">
        <v>400</v>
      </c>
      <c r="M1533" s="30">
        <v>400</v>
      </c>
      <c r="N1533" s="30">
        <v>400</v>
      </c>
      <c r="O1533" s="30">
        <v>400</v>
      </c>
      <c r="P1533" s="36">
        <v>400</v>
      </c>
      <c r="Q1533" s="36">
        <v>400</v>
      </c>
      <c r="R1533" s="36">
        <v>400</v>
      </c>
    </row>
    <row r="1534" spans="1:18" ht="12">
      <c r="A1534" s="28" t="s">
        <v>524</v>
      </c>
      <c r="B1534" s="30">
        <v>2009</v>
      </c>
      <c r="C1534" s="30" t="s">
        <v>1493</v>
      </c>
      <c r="D1534" s="28" t="s">
        <v>1494</v>
      </c>
      <c r="E1534" s="30" t="s">
        <v>1516</v>
      </c>
      <c r="F1534" s="30">
        <v>1200</v>
      </c>
      <c r="G1534" s="30">
        <v>1200</v>
      </c>
      <c r="H1534" s="30">
        <v>1200</v>
      </c>
      <c r="I1534" s="30">
        <v>1200</v>
      </c>
      <c r="J1534" s="30">
        <v>1200</v>
      </c>
      <c r="K1534" s="30">
        <v>1200</v>
      </c>
      <c r="L1534" s="30">
        <v>1100</v>
      </c>
      <c r="M1534" s="30">
        <v>1100</v>
      </c>
      <c r="N1534" s="30">
        <v>1200</v>
      </c>
      <c r="O1534" s="30">
        <v>1200</v>
      </c>
      <c r="P1534" s="36">
        <v>1200</v>
      </c>
      <c r="Q1534" s="36">
        <v>1200</v>
      </c>
      <c r="R1534" s="36">
        <v>1183.3333333333333</v>
      </c>
    </row>
    <row r="1535" spans="1:18" ht="12">
      <c r="A1535" s="28" t="s">
        <v>1336</v>
      </c>
      <c r="B1535" s="30">
        <v>2009</v>
      </c>
      <c r="C1535" s="30" t="s">
        <v>1493</v>
      </c>
      <c r="D1535" s="28" t="s">
        <v>1494</v>
      </c>
      <c r="E1535" s="30" t="s">
        <v>2132</v>
      </c>
      <c r="F1535" s="30">
        <v>300</v>
      </c>
      <c r="G1535" s="30">
        <v>300</v>
      </c>
      <c r="H1535" s="30">
        <v>300</v>
      </c>
      <c r="I1535" s="30">
        <v>300</v>
      </c>
      <c r="J1535" s="30">
        <v>300</v>
      </c>
      <c r="K1535" s="30">
        <v>300</v>
      </c>
      <c r="L1535" s="30">
        <v>300</v>
      </c>
      <c r="M1535" s="30">
        <v>300</v>
      </c>
      <c r="N1535" s="30">
        <v>300</v>
      </c>
      <c r="O1535" s="30">
        <v>300</v>
      </c>
      <c r="P1535" s="36">
        <v>300</v>
      </c>
      <c r="Q1535" s="36">
        <v>300</v>
      </c>
      <c r="R1535" s="36">
        <v>300</v>
      </c>
    </row>
    <row r="1536" spans="1:18" ht="12">
      <c r="A1536" s="28" t="s">
        <v>1337</v>
      </c>
      <c r="B1536" s="30">
        <v>2009</v>
      </c>
      <c r="C1536" s="30" t="s">
        <v>1493</v>
      </c>
      <c r="D1536" s="28" t="s">
        <v>1494</v>
      </c>
      <c r="E1536" s="10" t="s">
        <v>2133</v>
      </c>
      <c r="F1536" s="36">
        <v>0</v>
      </c>
      <c r="G1536" s="36">
        <v>0</v>
      </c>
      <c r="H1536" s="36">
        <v>0</v>
      </c>
      <c r="I1536" s="36">
        <v>0</v>
      </c>
      <c r="J1536" s="30">
        <v>0</v>
      </c>
      <c r="K1536" s="30">
        <v>0</v>
      </c>
      <c r="L1536" s="30">
        <v>0</v>
      </c>
      <c r="M1536" s="30">
        <v>0</v>
      </c>
      <c r="N1536" s="30">
        <v>0</v>
      </c>
      <c r="O1536" s="30">
        <v>0</v>
      </c>
      <c r="P1536" s="36">
        <v>0</v>
      </c>
      <c r="Q1536" s="36">
        <v>0</v>
      </c>
      <c r="R1536" s="36">
        <v>0</v>
      </c>
    </row>
    <row r="1537" spans="1:18" ht="12">
      <c r="A1537" s="28" t="s">
        <v>1338</v>
      </c>
      <c r="B1537" s="30">
        <v>2009</v>
      </c>
      <c r="C1537" s="30" t="s">
        <v>1493</v>
      </c>
      <c r="D1537" s="28" t="s">
        <v>1494</v>
      </c>
      <c r="E1537" s="30" t="s">
        <v>2134</v>
      </c>
      <c r="F1537" s="30">
        <v>900</v>
      </c>
      <c r="G1537" s="30">
        <v>900</v>
      </c>
      <c r="H1537" s="30">
        <v>900</v>
      </c>
      <c r="I1537" s="30">
        <v>900</v>
      </c>
      <c r="J1537" s="30">
        <v>900</v>
      </c>
      <c r="K1537" s="30">
        <v>900</v>
      </c>
      <c r="L1537" s="30">
        <v>800</v>
      </c>
      <c r="M1537" s="30">
        <v>800</v>
      </c>
      <c r="N1537" s="30">
        <v>900</v>
      </c>
      <c r="O1537" s="30">
        <v>900</v>
      </c>
      <c r="P1537" s="36">
        <v>900</v>
      </c>
      <c r="Q1537" s="36">
        <v>900</v>
      </c>
      <c r="R1537" s="36">
        <v>883.3333333333334</v>
      </c>
    </row>
    <row r="1538" spans="1:18" ht="12">
      <c r="A1538" s="28" t="s">
        <v>525</v>
      </c>
      <c r="B1538" s="30">
        <v>2009</v>
      </c>
      <c r="C1538" s="30" t="s">
        <v>1496</v>
      </c>
      <c r="D1538" s="28" t="s">
        <v>1497</v>
      </c>
      <c r="E1538" s="10" t="s">
        <v>1491</v>
      </c>
      <c r="F1538" s="30">
        <v>8800</v>
      </c>
      <c r="G1538" s="30">
        <v>8900</v>
      </c>
      <c r="H1538" s="30">
        <v>8800</v>
      </c>
      <c r="I1538" s="30">
        <v>9000</v>
      </c>
      <c r="J1538" s="30">
        <v>9200</v>
      </c>
      <c r="K1538" s="30">
        <v>9200</v>
      </c>
      <c r="L1538" s="30">
        <v>9300</v>
      </c>
      <c r="M1538" s="30">
        <v>8900</v>
      </c>
      <c r="N1538" s="30">
        <v>9200</v>
      </c>
      <c r="O1538" s="30">
        <v>9200</v>
      </c>
      <c r="P1538" s="36">
        <v>9000</v>
      </c>
      <c r="Q1538" s="36">
        <v>8800</v>
      </c>
      <c r="R1538" s="36">
        <v>9025</v>
      </c>
    </row>
    <row r="1539" spans="1:18" ht="12">
      <c r="A1539" s="28" t="s">
        <v>526</v>
      </c>
      <c r="B1539" s="30">
        <v>2009</v>
      </c>
      <c r="C1539" s="30" t="s">
        <v>1496</v>
      </c>
      <c r="D1539" s="28" t="s">
        <v>1497</v>
      </c>
      <c r="E1539" s="30" t="s">
        <v>1495</v>
      </c>
      <c r="F1539" s="30">
        <v>6800</v>
      </c>
      <c r="G1539" s="30">
        <v>6800</v>
      </c>
      <c r="H1539" s="30">
        <v>6700</v>
      </c>
      <c r="I1539" s="30">
        <v>6800</v>
      </c>
      <c r="J1539" s="30">
        <v>7000</v>
      </c>
      <c r="K1539" s="30">
        <v>7100</v>
      </c>
      <c r="L1539" s="30">
        <v>7100</v>
      </c>
      <c r="M1539" s="30">
        <v>6900</v>
      </c>
      <c r="N1539" s="30">
        <v>7000</v>
      </c>
      <c r="O1539" s="30">
        <v>6900</v>
      </c>
      <c r="P1539" s="36">
        <v>6700</v>
      </c>
      <c r="Q1539" s="36">
        <v>6500</v>
      </c>
      <c r="R1539" s="36">
        <v>6858.333333333333</v>
      </c>
    </row>
    <row r="1540" spans="1:18" ht="12">
      <c r="A1540" s="28" t="s">
        <v>527</v>
      </c>
      <c r="B1540" s="30">
        <v>2009</v>
      </c>
      <c r="C1540" s="30" t="s">
        <v>1496</v>
      </c>
      <c r="D1540" s="28" t="s">
        <v>1497</v>
      </c>
      <c r="E1540" s="30" t="s">
        <v>1498</v>
      </c>
      <c r="F1540" s="30">
        <v>1800</v>
      </c>
      <c r="G1540" s="30">
        <v>1800</v>
      </c>
      <c r="H1540" s="30">
        <v>1700</v>
      </c>
      <c r="I1540" s="30">
        <v>1700</v>
      </c>
      <c r="J1540" s="36">
        <v>1800</v>
      </c>
      <c r="K1540" s="36">
        <v>1800</v>
      </c>
      <c r="L1540" s="36">
        <v>1800</v>
      </c>
      <c r="M1540" s="36">
        <v>1800</v>
      </c>
      <c r="N1540" s="36">
        <v>1900</v>
      </c>
      <c r="O1540" s="36">
        <v>1800</v>
      </c>
      <c r="P1540" s="36">
        <v>1700</v>
      </c>
      <c r="Q1540" s="36">
        <v>1600</v>
      </c>
      <c r="R1540" s="36">
        <v>1766.6666666666667</v>
      </c>
    </row>
    <row r="1541" spans="1:18" ht="12">
      <c r="A1541" s="28" t="s">
        <v>1339</v>
      </c>
      <c r="B1541" s="30">
        <v>2009</v>
      </c>
      <c r="C1541" s="30" t="s">
        <v>1496</v>
      </c>
      <c r="D1541" s="28" t="s">
        <v>1497</v>
      </c>
      <c r="E1541" s="30" t="s">
        <v>2127</v>
      </c>
      <c r="F1541" s="30">
        <v>7000</v>
      </c>
      <c r="G1541" s="30">
        <v>7100</v>
      </c>
      <c r="H1541" s="30">
        <v>7100</v>
      </c>
      <c r="I1541" s="30">
        <v>7300</v>
      </c>
      <c r="J1541" s="30">
        <v>7400</v>
      </c>
      <c r="K1541" s="30">
        <v>7400</v>
      </c>
      <c r="L1541" s="30">
        <v>7500</v>
      </c>
      <c r="M1541" s="30">
        <v>7100</v>
      </c>
      <c r="N1541" s="30">
        <v>7300</v>
      </c>
      <c r="O1541" s="30">
        <v>7400</v>
      </c>
      <c r="P1541" s="36">
        <v>7300</v>
      </c>
      <c r="Q1541" s="36">
        <v>7200</v>
      </c>
      <c r="R1541" s="36">
        <v>7258.333333333333</v>
      </c>
    </row>
    <row r="1542" spans="1:18" ht="12">
      <c r="A1542" s="28" t="s">
        <v>1340</v>
      </c>
      <c r="B1542" s="30">
        <v>2009</v>
      </c>
      <c r="C1542" s="30" t="s">
        <v>1496</v>
      </c>
      <c r="D1542" s="28" t="s">
        <v>1497</v>
      </c>
      <c r="E1542" s="30" t="s">
        <v>2128</v>
      </c>
      <c r="F1542" s="30">
        <v>500</v>
      </c>
      <c r="G1542" s="30">
        <v>500</v>
      </c>
      <c r="H1542" s="30">
        <v>400</v>
      </c>
      <c r="I1542" s="30">
        <v>400</v>
      </c>
      <c r="J1542" s="30">
        <v>500</v>
      </c>
      <c r="K1542" s="30">
        <v>600</v>
      </c>
      <c r="L1542" s="30">
        <v>600</v>
      </c>
      <c r="M1542" s="30">
        <v>500</v>
      </c>
      <c r="N1542" s="30">
        <v>600</v>
      </c>
      <c r="O1542" s="30">
        <v>600</v>
      </c>
      <c r="P1542" s="36">
        <v>500</v>
      </c>
      <c r="Q1542" s="36">
        <v>400</v>
      </c>
      <c r="R1542" s="36">
        <v>508.3333333333333</v>
      </c>
    </row>
    <row r="1543" spans="1:18" ht="12">
      <c r="A1543" s="28" t="s">
        <v>528</v>
      </c>
      <c r="B1543" s="30">
        <v>2009</v>
      </c>
      <c r="C1543" s="30" t="s">
        <v>1496</v>
      </c>
      <c r="D1543" s="28" t="s">
        <v>1497</v>
      </c>
      <c r="E1543" s="30" t="s">
        <v>1502</v>
      </c>
      <c r="F1543" s="30">
        <v>1300</v>
      </c>
      <c r="G1543" s="30">
        <v>1300</v>
      </c>
      <c r="H1543" s="30">
        <v>1300</v>
      </c>
      <c r="I1543" s="30">
        <v>1300</v>
      </c>
      <c r="J1543" s="30">
        <v>1300</v>
      </c>
      <c r="K1543" s="30">
        <v>1200</v>
      </c>
      <c r="L1543" s="30">
        <v>1200</v>
      </c>
      <c r="M1543" s="30">
        <v>1300</v>
      </c>
      <c r="N1543" s="30">
        <v>1300</v>
      </c>
      <c r="O1543" s="30">
        <v>1200</v>
      </c>
      <c r="P1543" s="36">
        <v>1200</v>
      </c>
      <c r="Q1543" s="36">
        <v>1200</v>
      </c>
      <c r="R1543" s="36">
        <v>1258.3333333333333</v>
      </c>
    </row>
    <row r="1544" spans="1:18" ht="12">
      <c r="A1544" s="28" t="s">
        <v>529</v>
      </c>
      <c r="B1544" s="30">
        <v>2009</v>
      </c>
      <c r="C1544" s="30" t="s">
        <v>1496</v>
      </c>
      <c r="D1544" s="28" t="s">
        <v>1497</v>
      </c>
      <c r="E1544" s="30" t="s">
        <v>1505</v>
      </c>
      <c r="F1544" s="30">
        <v>1000</v>
      </c>
      <c r="G1544" s="30">
        <v>1000</v>
      </c>
      <c r="H1544" s="30">
        <v>1000</v>
      </c>
      <c r="I1544" s="30">
        <v>1000</v>
      </c>
      <c r="J1544" s="30">
        <v>1100</v>
      </c>
      <c r="K1544" s="30">
        <v>1100</v>
      </c>
      <c r="L1544" s="30">
        <v>1100</v>
      </c>
      <c r="M1544" s="30">
        <v>1100</v>
      </c>
      <c r="N1544" s="30">
        <v>1100</v>
      </c>
      <c r="O1544" s="30">
        <v>1100</v>
      </c>
      <c r="P1544" s="36">
        <v>1100</v>
      </c>
      <c r="Q1544" s="36">
        <v>1100</v>
      </c>
      <c r="R1544" s="36">
        <v>1066.6666666666667</v>
      </c>
    </row>
    <row r="1545" spans="1:18" ht="12">
      <c r="A1545" s="28" t="s">
        <v>1341</v>
      </c>
      <c r="B1545" s="30">
        <v>2009</v>
      </c>
      <c r="C1545" s="30" t="s">
        <v>1496</v>
      </c>
      <c r="D1545" s="28" t="s">
        <v>1497</v>
      </c>
      <c r="E1545" s="30" t="s">
        <v>2129</v>
      </c>
      <c r="F1545" s="30">
        <v>300</v>
      </c>
      <c r="G1545" s="30">
        <v>300</v>
      </c>
      <c r="H1545" s="30">
        <v>300</v>
      </c>
      <c r="I1545" s="30">
        <v>300</v>
      </c>
      <c r="J1545" s="30">
        <v>300</v>
      </c>
      <c r="K1545" s="30">
        <v>300</v>
      </c>
      <c r="L1545" s="30">
        <v>300</v>
      </c>
      <c r="M1545" s="30">
        <v>300</v>
      </c>
      <c r="N1545" s="30">
        <v>300</v>
      </c>
      <c r="O1545" s="30">
        <v>300</v>
      </c>
      <c r="P1545" s="36">
        <v>300</v>
      </c>
      <c r="Q1545" s="36">
        <v>300</v>
      </c>
      <c r="R1545" s="36">
        <v>300</v>
      </c>
    </row>
    <row r="1546" spans="1:18" ht="12">
      <c r="A1546" s="28" t="s">
        <v>530</v>
      </c>
      <c r="B1546" s="30">
        <v>2009</v>
      </c>
      <c r="C1546" s="30" t="s">
        <v>1496</v>
      </c>
      <c r="D1546" s="28" t="s">
        <v>1497</v>
      </c>
      <c r="E1546" s="30" t="s">
        <v>1510</v>
      </c>
      <c r="F1546" s="30">
        <v>300</v>
      </c>
      <c r="G1546" s="30">
        <v>300</v>
      </c>
      <c r="H1546" s="30">
        <v>300</v>
      </c>
      <c r="I1546" s="30">
        <v>300</v>
      </c>
      <c r="J1546" s="30">
        <v>300</v>
      </c>
      <c r="K1546" s="30">
        <v>300</v>
      </c>
      <c r="L1546" s="30">
        <v>300</v>
      </c>
      <c r="M1546" s="30">
        <v>200</v>
      </c>
      <c r="N1546" s="30">
        <v>200</v>
      </c>
      <c r="O1546" s="30">
        <v>200</v>
      </c>
      <c r="P1546" s="36">
        <v>200</v>
      </c>
      <c r="Q1546" s="36">
        <v>200</v>
      </c>
      <c r="R1546" s="36">
        <v>258.3333333333333</v>
      </c>
    </row>
    <row r="1547" spans="1:18" ht="12">
      <c r="A1547" s="28" t="s">
        <v>1342</v>
      </c>
      <c r="B1547" s="30">
        <v>2009</v>
      </c>
      <c r="C1547" s="30" t="s">
        <v>1496</v>
      </c>
      <c r="D1547" s="28" t="s">
        <v>1497</v>
      </c>
      <c r="E1547" s="30" t="s">
        <v>2130</v>
      </c>
      <c r="F1547" s="30">
        <v>1800</v>
      </c>
      <c r="G1547" s="30">
        <v>1800</v>
      </c>
      <c r="H1547" s="30">
        <v>1800</v>
      </c>
      <c r="I1547" s="30">
        <v>1800</v>
      </c>
      <c r="J1547" s="30">
        <v>1800</v>
      </c>
      <c r="K1547" s="30">
        <v>1800</v>
      </c>
      <c r="L1547" s="30">
        <v>1800</v>
      </c>
      <c r="M1547" s="30">
        <v>1700</v>
      </c>
      <c r="N1547" s="30">
        <v>1800</v>
      </c>
      <c r="O1547" s="30">
        <v>1800</v>
      </c>
      <c r="P1547" s="36">
        <v>1800</v>
      </c>
      <c r="Q1547" s="36">
        <v>1800</v>
      </c>
      <c r="R1547" s="36">
        <v>1791.6666666666667</v>
      </c>
    </row>
    <row r="1548" spans="1:18" ht="12">
      <c r="A1548" s="28" t="s">
        <v>531</v>
      </c>
      <c r="B1548" s="35">
        <v>2009</v>
      </c>
      <c r="C1548" s="35" t="s">
        <v>1496</v>
      </c>
      <c r="D1548" s="28" t="s">
        <v>1497</v>
      </c>
      <c r="E1548" s="30" t="s">
        <v>1514</v>
      </c>
      <c r="F1548" s="30">
        <v>700</v>
      </c>
      <c r="G1548" s="30">
        <v>700</v>
      </c>
      <c r="H1548" s="30">
        <v>700</v>
      </c>
      <c r="I1548" s="30">
        <v>800</v>
      </c>
      <c r="J1548" s="30">
        <v>800</v>
      </c>
      <c r="K1548" s="30">
        <v>900</v>
      </c>
      <c r="L1548" s="30">
        <v>900</v>
      </c>
      <c r="M1548" s="30">
        <v>900</v>
      </c>
      <c r="N1548" s="30">
        <v>800</v>
      </c>
      <c r="O1548" s="30">
        <v>800</v>
      </c>
      <c r="P1548" s="36">
        <v>700</v>
      </c>
      <c r="Q1548" s="36">
        <v>700</v>
      </c>
      <c r="R1548" s="36">
        <v>783.3333333333334</v>
      </c>
    </row>
    <row r="1549" spans="1:18" ht="12">
      <c r="A1549" s="28" t="s">
        <v>1112</v>
      </c>
      <c r="B1549" s="30">
        <v>2009</v>
      </c>
      <c r="C1549" s="30" t="s">
        <v>1496</v>
      </c>
      <c r="D1549" s="28" t="s">
        <v>1497</v>
      </c>
      <c r="E1549" s="30" t="s">
        <v>2131</v>
      </c>
      <c r="F1549" s="30">
        <v>900</v>
      </c>
      <c r="G1549" s="30">
        <v>900</v>
      </c>
      <c r="H1549" s="30">
        <v>900</v>
      </c>
      <c r="I1549" s="30">
        <v>900</v>
      </c>
      <c r="J1549" s="30">
        <v>900</v>
      </c>
      <c r="K1549" s="30">
        <v>900</v>
      </c>
      <c r="L1549" s="30">
        <v>900</v>
      </c>
      <c r="M1549" s="30">
        <v>900</v>
      </c>
      <c r="N1549" s="30">
        <v>900</v>
      </c>
      <c r="O1549" s="30">
        <v>900</v>
      </c>
      <c r="P1549" s="36">
        <v>900</v>
      </c>
      <c r="Q1549" s="36">
        <v>800</v>
      </c>
      <c r="R1549" s="36">
        <v>891.6666666666666</v>
      </c>
    </row>
    <row r="1550" spans="1:18" ht="12">
      <c r="A1550" s="28" t="s">
        <v>532</v>
      </c>
      <c r="B1550" s="30">
        <v>2009</v>
      </c>
      <c r="C1550" s="30" t="s">
        <v>1496</v>
      </c>
      <c r="D1550" s="28" t="s">
        <v>1497</v>
      </c>
      <c r="E1550" s="30" t="s">
        <v>1516</v>
      </c>
      <c r="F1550" s="30">
        <v>2000</v>
      </c>
      <c r="G1550" s="30">
        <v>2100</v>
      </c>
      <c r="H1550" s="30">
        <v>2100</v>
      </c>
      <c r="I1550" s="30">
        <v>2200</v>
      </c>
      <c r="J1550" s="30">
        <v>2200</v>
      </c>
      <c r="K1550" s="30">
        <v>2100</v>
      </c>
      <c r="L1550" s="30">
        <v>2200</v>
      </c>
      <c r="M1550" s="30">
        <v>2000</v>
      </c>
      <c r="N1550" s="30">
        <v>2200</v>
      </c>
      <c r="O1550" s="30">
        <v>2300</v>
      </c>
      <c r="P1550" s="36">
        <v>2300</v>
      </c>
      <c r="Q1550" s="36">
        <v>2300</v>
      </c>
      <c r="R1550" s="36">
        <v>2166.6666666666665</v>
      </c>
    </row>
    <row r="1551" spans="1:18" ht="12">
      <c r="A1551" s="28" t="s">
        <v>1113</v>
      </c>
      <c r="B1551" s="30">
        <v>2009</v>
      </c>
      <c r="C1551" s="30" t="s">
        <v>1496</v>
      </c>
      <c r="D1551" s="28" t="s">
        <v>1497</v>
      </c>
      <c r="E1551" s="30" t="s">
        <v>2132</v>
      </c>
      <c r="F1551" s="30">
        <v>200</v>
      </c>
      <c r="G1551" s="30">
        <v>200</v>
      </c>
      <c r="H1551" s="30">
        <v>200</v>
      </c>
      <c r="I1551" s="30">
        <v>200</v>
      </c>
      <c r="J1551" s="30">
        <v>200</v>
      </c>
      <c r="K1551" s="30">
        <v>200</v>
      </c>
      <c r="L1551" s="30">
        <v>200</v>
      </c>
      <c r="M1551" s="30">
        <v>200</v>
      </c>
      <c r="N1551" s="30">
        <v>200</v>
      </c>
      <c r="O1551" s="30">
        <v>200</v>
      </c>
      <c r="P1551" s="36">
        <v>200</v>
      </c>
      <c r="Q1551" s="36">
        <v>200</v>
      </c>
      <c r="R1551" s="36">
        <v>200</v>
      </c>
    </row>
    <row r="1552" spans="1:18" ht="12">
      <c r="A1552" s="28" t="s">
        <v>1114</v>
      </c>
      <c r="B1552" s="30">
        <v>2009</v>
      </c>
      <c r="C1552" s="30" t="s">
        <v>1496</v>
      </c>
      <c r="D1552" s="28" t="s">
        <v>1497</v>
      </c>
      <c r="E1552" s="10" t="s">
        <v>2133</v>
      </c>
      <c r="F1552" s="36">
        <v>100</v>
      </c>
      <c r="G1552" s="36">
        <v>100</v>
      </c>
      <c r="H1552" s="36">
        <v>100</v>
      </c>
      <c r="I1552" s="36">
        <v>100</v>
      </c>
      <c r="J1552" s="30">
        <v>100</v>
      </c>
      <c r="K1552" s="30">
        <v>100</v>
      </c>
      <c r="L1552" s="30">
        <v>100</v>
      </c>
      <c r="M1552" s="30">
        <v>100</v>
      </c>
      <c r="N1552" s="30">
        <v>100</v>
      </c>
      <c r="O1552" s="30">
        <v>100</v>
      </c>
      <c r="P1552" s="36">
        <v>100</v>
      </c>
      <c r="Q1552" s="36">
        <v>100</v>
      </c>
      <c r="R1552" s="36">
        <v>100</v>
      </c>
    </row>
    <row r="1553" spans="1:18" ht="12">
      <c r="A1553" s="28" t="s">
        <v>1115</v>
      </c>
      <c r="B1553" s="30">
        <v>2009</v>
      </c>
      <c r="C1553" s="30" t="s">
        <v>1496</v>
      </c>
      <c r="D1553" s="28" t="s">
        <v>1497</v>
      </c>
      <c r="E1553" s="30" t="s">
        <v>2134</v>
      </c>
      <c r="F1553" s="30">
        <v>1700</v>
      </c>
      <c r="G1553" s="30">
        <v>1800</v>
      </c>
      <c r="H1553" s="30">
        <v>1800</v>
      </c>
      <c r="I1553" s="30">
        <v>1900</v>
      </c>
      <c r="J1553" s="30">
        <v>1900</v>
      </c>
      <c r="K1553" s="30">
        <v>1800</v>
      </c>
      <c r="L1553" s="30">
        <v>1900</v>
      </c>
      <c r="M1553" s="30">
        <v>1700</v>
      </c>
      <c r="N1553" s="30">
        <v>1900</v>
      </c>
      <c r="O1553" s="30">
        <v>2000</v>
      </c>
      <c r="P1553" s="36">
        <v>2000</v>
      </c>
      <c r="Q1553" s="36">
        <v>2000</v>
      </c>
      <c r="R1553" s="36">
        <v>1866.6666666666667</v>
      </c>
    </row>
    <row r="1554" spans="1:18" ht="12">
      <c r="A1554" s="28" t="s">
        <v>533</v>
      </c>
      <c r="B1554" s="30">
        <v>2009</v>
      </c>
      <c r="C1554" s="30" t="s">
        <v>1499</v>
      </c>
      <c r="D1554" s="28" t="s">
        <v>1500</v>
      </c>
      <c r="E1554" s="10" t="s">
        <v>1491</v>
      </c>
      <c r="F1554" s="30">
        <v>21100</v>
      </c>
      <c r="G1554" s="30">
        <v>21000</v>
      </c>
      <c r="H1554" s="30">
        <v>21000</v>
      </c>
      <c r="I1554" s="30">
        <v>21000</v>
      </c>
      <c r="J1554" s="30">
        <v>21500</v>
      </c>
      <c r="K1554" s="30">
        <v>21500</v>
      </c>
      <c r="L1554" s="30">
        <v>21200</v>
      </c>
      <c r="M1554" s="30">
        <v>21100</v>
      </c>
      <c r="N1554" s="30">
        <v>21700</v>
      </c>
      <c r="O1554" s="30">
        <v>21800</v>
      </c>
      <c r="P1554" s="36">
        <v>21400</v>
      </c>
      <c r="Q1554" s="36">
        <v>21200</v>
      </c>
      <c r="R1554" s="36">
        <v>21291.666666666668</v>
      </c>
    </row>
    <row r="1555" spans="1:18" ht="12">
      <c r="A1555" s="28" t="s">
        <v>534</v>
      </c>
      <c r="B1555" s="30">
        <v>2009</v>
      </c>
      <c r="C1555" s="30" t="s">
        <v>1499</v>
      </c>
      <c r="D1555" s="28" t="s">
        <v>1500</v>
      </c>
      <c r="E1555" s="30" t="s">
        <v>1495</v>
      </c>
      <c r="F1555" s="30">
        <v>16600</v>
      </c>
      <c r="G1555" s="30">
        <v>16500</v>
      </c>
      <c r="H1555" s="30">
        <v>16500</v>
      </c>
      <c r="I1555" s="30">
        <v>16300</v>
      </c>
      <c r="J1555" s="30">
        <v>16700</v>
      </c>
      <c r="K1555" s="30">
        <v>16900</v>
      </c>
      <c r="L1555" s="30">
        <v>17200</v>
      </c>
      <c r="M1555" s="30">
        <v>17100</v>
      </c>
      <c r="N1555" s="30">
        <v>17100</v>
      </c>
      <c r="O1555" s="30">
        <v>17000</v>
      </c>
      <c r="P1555" s="36">
        <v>16500</v>
      </c>
      <c r="Q1555" s="36">
        <v>16400</v>
      </c>
      <c r="R1555" s="36">
        <v>16733.333333333332</v>
      </c>
    </row>
    <row r="1556" spans="1:18" ht="12">
      <c r="A1556" s="28" t="s">
        <v>535</v>
      </c>
      <c r="B1556" s="30">
        <v>2009</v>
      </c>
      <c r="C1556" s="30" t="s">
        <v>1499</v>
      </c>
      <c r="D1556" s="28" t="s">
        <v>1500</v>
      </c>
      <c r="E1556" s="30" t="s">
        <v>1498</v>
      </c>
      <c r="F1556" s="30">
        <v>5900</v>
      </c>
      <c r="G1556" s="30">
        <v>5900</v>
      </c>
      <c r="H1556" s="30">
        <v>5800</v>
      </c>
      <c r="I1556" s="30">
        <v>5600</v>
      </c>
      <c r="J1556" s="36">
        <v>5600</v>
      </c>
      <c r="K1556" s="36">
        <v>5700</v>
      </c>
      <c r="L1556" s="36">
        <v>6000</v>
      </c>
      <c r="M1556" s="36">
        <v>5900</v>
      </c>
      <c r="N1556" s="36">
        <v>5900</v>
      </c>
      <c r="O1556" s="36">
        <v>5800</v>
      </c>
      <c r="P1556" s="36">
        <v>5500</v>
      </c>
      <c r="Q1556" s="36">
        <v>5400</v>
      </c>
      <c r="R1556" s="36">
        <v>5750</v>
      </c>
    </row>
    <row r="1557" spans="1:18" ht="12">
      <c r="A1557" s="28" t="s">
        <v>1116</v>
      </c>
      <c r="B1557" s="30">
        <v>2009</v>
      </c>
      <c r="C1557" s="30" t="s">
        <v>1499</v>
      </c>
      <c r="D1557" s="28" t="s">
        <v>1500</v>
      </c>
      <c r="E1557" s="30" t="s">
        <v>2127</v>
      </c>
      <c r="F1557" s="30">
        <v>15200</v>
      </c>
      <c r="G1557" s="30">
        <v>15100</v>
      </c>
      <c r="H1557" s="30">
        <v>15200</v>
      </c>
      <c r="I1557" s="30">
        <v>15400</v>
      </c>
      <c r="J1557" s="30">
        <v>15900</v>
      </c>
      <c r="K1557" s="30">
        <v>15800</v>
      </c>
      <c r="L1557" s="30">
        <v>15200</v>
      </c>
      <c r="M1557" s="30">
        <v>15200</v>
      </c>
      <c r="N1557" s="30">
        <v>15800</v>
      </c>
      <c r="O1557" s="30">
        <v>16000</v>
      </c>
      <c r="P1557" s="36">
        <v>15900</v>
      </c>
      <c r="Q1557" s="36">
        <v>15800</v>
      </c>
      <c r="R1557" s="36">
        <v>15541.666666666666</v>
      </c>
    </row>
    <row r="1558" spans="1:18" ht="12">
      <c r="A1558" s="28" t="s">
        <v>1117</v>
      </c>
      <c r="B1558" s="30">
        <v>2009</v>
      </c>
      <c r="C1558" s="30" t="s">
        <v>1499</v>
      </c>
      <c r="D1558" s="28" t="s">
        <v>1500</v>
      </c>
      <c r="E1558" s="30" t="s">
        <v>2128</v>
      </c>
      <c r="F1558" s="30">
        <v>500</v>
      </c>
      <c r="G1558" s="30">
        <v>500</v>
      </c>
      <c r="H1558" s="30">
        <v>400</v>
      </c>
      <c r="I1558" s="30">
        <v>500</v>
      </c>
      <c r="J1558" s="30">
        <v>600</v>
      </c>
      <c r="K1558" s="30">
        <v>700</v>
      </c>
      <c r="L1558" s="30">
        <v>700</v>
      </c>
      <c r="M1558" s="30">
        <v>600</v>
      </c>
      <c r="N1558" s="30">
        <v>600</v>
      </c>
      <c r="O1558" s="30">
        <v>600</v>
      </c>
      <c r="P1558" s="36">
        <v>600</v>
      </c>
      <c r="Q1558" s="36">
        <v>500</v>
      </c>
      <c r="R1558" s="36">
        <v>566.6666666666666</v>
      </c>
    </row>
    <row r="1559" spans="1:18" ht="12">
      <c r="A1559" s="28" t="s">
        <v>536</v>
      </c>
      <c r="B1559" s="30">
        <v>2009</v>
      </c>
      <c r="C1559" s="30" t="s">
        <v>1499</v>
      </c>
      <c r="D1559" s="28" t="s">
        <v>1500</v>
      </c>
      <c r="E1559" s="30" t="s">
        <v>1502</v>
      </c>
      <c r="F1559" s="30">
        <v>5400</v>
      </c>
      <c r="G1559" s="30">
        <v>5400</v>
      </c>
      <c r="H1559" s="30">
        <v>5400</v>
      </c>
      <c r="I1559" s="30">
        <v>5100</v>
      </c>
      <c r="J1559" s="30">
        <v>5000</v>
      </c>
      <c r="K1559" s="30">
        <v>5000</v>
      </c>
      <c r="L1559" s="30">
        <v>5300</v>
      </c>
      <c r="M1559" s="30">
        <v>5300</v>
      </c>
      <c r="N1559" s="30">
        <v>5300</v>
      </c>
      <c r="O1559" s="30">
        <v>5200</v>
      </c>
      <c r="P1559" s="36">
        <v>4900</v>
      </c>
      <c r="Q1559" s="36">
        <v>4900</v>
      </c>
      <c r="R1559" s="36">
        <v>5183.333333333333</v>
      </c>
    </row>
    <row r="1560" spans="1:18" ht="12">
      <c r="A1560" s="28" t="s">
        <v>537</v>
      </c>
      <c r="B1560" s="30">
        <v>2009</v>
      </c>
      <c r="C1560" s="30" t="s">
        <v>1499</v>
      </c>
      <c r="D1560" s="28" t="s">
        <v>1500</v>
      </c>
      <c r="E1560" s="30" t="s">
        <v>1505</v>
      </c>
      <c r="F1560" s="30">
        <v>3400</v>
      </c>
      <c r="G1560" s="30">
        <v>3300</v>
      </c>
      <c r="H1560" s="30">
        <v>3300</v>
      </c>
      <c r="I1560" s="30">
        <v>3400</v>
      </c>
      <c r="J1560" s="30">
        <v>3500</v>
      </c>
      <c r="K1560" s="30">
        <v>3500</v>
      </c>
      <c r="L1560" s="30">
        <v>3500</v>
      </c>
      <c r="M1560" s="30">
        <v>3500</v>
      </c>
      <c r="N1560" s="30">
        <v>3500</v>
      </c>
      <c r="O1560" s="30">
        <v>3500</v>
      </c>
      <c r="P1560" s="36">
        <v>3500</v>
      </c>
      <c r="Q1560" s="36">
        <v>3500</v>
      </c>
      <c r="R1560" s="36">
        <v>3450</v>
      </c>
    </row>
    <row r="1561" spans="1:18" ht="12">
      <c r="A1561" s="28" t="s">
        <v>1118</v>
      </c>
      <c r="B1561" s="30">
        <v>2009</v>
      </c>
      <c r="C1561" s="30" t="s">
        <v>1499</v>
      </c>
      <c r="D1561" s="28" t="s">
        <v>1500</v>
      </c>
      <c r="E1561" s="30" t="s">
        <v>2129</v>
      </c>
      <c r="F1561" s="30">
        <v>500</v>
      </c>
      <c r="G1561" s="30">
        <v>500</v>
      </c>
      <c r="H1561" s="30">
        <v>500</v>
      </c>
      <c r="I1561" s="30">
        <v>500</v>
      </c>
      <c r="J1561" s="30">
        <v>500</v>
      </c>
      <c r="K1561" s="30">
        <v>500</v>
      </c>
      <c r="L1561" s="30">
        <v>500</v>
      </c>
      <c r="M1561" s="30">
        <v>500</v>
      </c>
      <c r="N1561" s="30">
        <v>500</v>
      </c>
      <c r="O1561" s="30">
        <v>500</v>
      </c>
      <c r="P1561" s="36">
        <v>500</v>
      </c>
      <c r="Q1561" s="36">
        <v>500</v>
      </c>
      <c r="R1561" s="36">
        <v>500</v>
      </c>
    </row>
    <row r="1562" spans="1:18" ht="12">
      <c r="A1562" s="28" t="s">
        <v>538</v>
      </c>
      <c r="B1562" s="30">
        <v>2009</v>
      </c>
      <c r="C1562" s="30" t="s">
        <v>1499</v>
      </c>
      <c r="D1562" s="28" t="s">
        <v>1500</v>
      </c>
      <c r="E1562" s="30" t="s">
        <v>1510</v>
      </c>
      <c r="F1562" s="30">
        <v>600</v>
      </c>
      <c r="G1562" s="30">
        <v>600</v>
      </c>
      <c r="H1562" s="30">
        <v>600</v>
      </c>
      <c r="I1562" s="30">
        <v>600</v>
      </c>
      <c r="J1562" s="30">
        <v>600</v>
      </c>
      <c r="K1562" s="30">
        <v>600</v>
      </c>
      <c r="L1562" s="30">
        <v>600</v>
      </c>
      <c r="M1562" s="30">
        <v>600</v>
      </c>
      <c r="N1562" s="30">
        <v>600</v>
      </c>
      <c r="O1562" s="30">
        <v>600</v>
      </c>
      <c r="P1562" s="36">
        <v>600</v>
      </c>
      <c r="Q1562" s="36">
        <v>600</v>
      </c>
      <c r="R1562" s="36">
        <v>600</v>
      </c>
    </row>
    <row r="1563" spans="1:18" ht="12">
      <c r="A1563" s="28" t="s">
        <v>1119</v>
      </c>
      <c r="B1563" s="30">
        <v>2009</v>
      </c>
      <c r="C1563" s="30" t="s">
        <v>1499</v>
      </c>
      <c r="D1563" s="28" t="s">
        <v>1500</v>
      </c>
      <c r="E1563" s="30" t="s">
        <v>2130</v>
      </c>
      <c r="F1563" s="30">
        <v>2700</v>
      </c>
      <c r="G1563" s="30">
        <v>2700</v>
      </c>
      <c r="H1563" s="30">
        <v>2700</v>
      </c>
      <c r="I1563" s="30">
        <v>2700</v>
      </c>
      <c r="J1563" s="30">
        <v>2700</v>
      </c>
      <c r="K1563" s="30">
        <v>2700</v>
      </c>
      <c r="L1563" s="30">
        <v>2700</v>
      </c>
      <c r="M1563" s="30">
        <v>2700</v>
      </c>
      <c r="N1563" s="30">
        <v>2700</v>
      </c>
      <c r="O1563" s="30">
        <v>2700</v>
      </c>
      <c r="P1563" s="36">
        <v>2700</v>
      </c>
      <c r="Q1563" s="36">
        <v>2700</v>
      </c>
      <c r="R1563" s="36">
        <v>2700</v>
      </c>
    </row>
    <row r="1564" spans="1:18" ht="12">
      <c r="A1564" s="28" t="s">
        <v>539</v>
      </c>
      <c r="B1564" s="35">
        <v>2009</v>
      </c>
      <c r="C1564" s="35" t="s">
        <v>1499</v>
      </c>
      <c r="D1564" s="28" t="s">
        <v>1500</v>
      </c>
      <c r="E1564" s="30" t="s">
        <v>1514</v>
      </c>
      <c r="F1564" s="30">
        <v>1600</v>
      </c>
      <c r="G1564" s="30">
        <v>1600</v>
      </c>
      <c r="H1564" s="30">
        <v>1700</v>
      </c>
      <c r="I1564" s="30">
        <v>1700</v>
      </c>
      <c r="J1564" s="30">
        <v>1900</v>
      </c>
      <c r="K1564" s="30">
        <v>2000</v>
      </c>
      <c r="L1564" s="30">
        <v>2000</v>
      </c>
      <c r="M1564" s="30">
        <v>2000</v>
      </c>
      <c r="N1564" s="30">
        <v>1900</v>
      </c>
      <c r="O1564" s="30">
        <v>1800</v>
      </c>
      <c r="P1564" s="36">
        <v>1700</v>
      </c>
      <c r="Q1564" s="36">
        <v>1700</v>
      </c>
      <c r="R1564" s="36">
        <v>1800</v>
      </c>
    </row>
    <row r="1565" spans="1:18" ht="12">
      <c r="A1565" s="28" t="s">
        <v>1120</v>
      </c>
      <c r="B1565" s="30">
        <v>2009</v>
      </c>
      <c r="C1565" s="30" t="s">
        <v>1499</v>
      </c>
      <c r="D1565" s="28" t="s">
        <v>1500</v>
      </c>
      <c r="E1565" s="30" t="s">
        <v>2131</v>
      </c>
      <c r="F1565" s="30">
        <v>1900</v>
      </c>
      <c r="G1565" s="30">
        <v>1900</v>
      </c>
      <c r="H1565" s="30">
        <v>1900</v>
      </c>
      <c r="I1565" s="30">
        <v>1800</v>
      </c>
      <c r="J1565" s="30">
        <v>1900</v>
      </c>
      <c r="K1565" s="30">
        <v>1900</v>
      </c>
      <c r="L1565" s="30">
        <v>1900</v>
      </c>
      <c r="M1565" s="30">
        <v>1900</v>
      </c>
      <c r="N1565" s="30">
        <v>2000</v>
      </c>
      <c r="O1565" s="30">
        <v>2100</v>
      </c>
      <c r="P1565" s="36">
        <v>2000</v>
      </c>
      <c r="Q1565" s="36">
        <v>2000</v>
      </c>
      <c r="R1565" s="36">
        <v>1933.3333333333333</v>
      </c>
    </row>
    <row r="1566" spans="1:18" ht="12">
      <c r="A1566" s="28" t="s">
        <v>540</v>
      </c>
      <c r="B1566" s="30">
        <v>2009</v>
      </c>
      <c r="C1566" s="30" t="s">
        <v>1499</v>
      </c>
      <c r="D1566" s="28" t="s">
        <v>1500</v>
      </c>
      <c r="E1566" s="30" t="s">
        <v>1516</v>
      </c>
      <c r="F1566" s="30">
        <v>4500</v>
      </c>
      <c r="G1566" s="30">
        <v>4500</v>
      </c>
      <c r="H1566" s="30">
        <v>4500</v>
      </c>
      <c r="I1566" s="30">
        <v>4700</v>
      </c>
      <c r="J1566" s="30">
        <v>4800</v>
      </c>
      <c r="K1566" s="30">
        <v>4600</v>
      </c>
      <c r="L1566" s="30">
        <v>4000</v>
      </c>
      <c r="M1566" s="30">
        <v>4000</v>
      </c>
      <c r="N1566" s="30">
        <v>4600</v>
      </c>
      <c r="O1566" s="30">
        <v>4800</v>
      </c>
      <c r="P1566" s="36">
        <v>4900</v>
      </c>
      <c r="Q1566" s="36">
        <v>4800</v>
      </c>
      <c r="R1566" s="36">
        <v>4558.333333333333</v>
      </c>
    </row>
    <row r="1567" spans="1:18" ht="12">
      <c r="A1567" s="28" t="s">
        <v>1121</v>
      </c>
      <c r="B1567" s="30">
        <v>2009</v>
      </c>
      <c r="C1567" s="30" t="s">
        <v>1499</v>
      </c>
      <c r="D1567" s="28" t="s">
        <v>1500</v>
      </c>
      <c r="E1567" s="30" t="s">
        <v>2132</v>
      </c>
      <c r="F1567" s="30">
        <v>100</v>
      </c>
      <c r="G1567" s="30">
        <v>100</v>
      </c>
      <c r="H1567" s="30">
        <v>100</v>
      </c>
      <c r="I1567" s="30">
        <v>200</v>
      </c>
      <c r="J1567" s="30">
        <v>200</v>
      </c>
      <c r="K1567" s="30">
        <v>100</v>
      </c>
      <c r="L1567" s="30">
        <v>100</v>
      </c>
      <c r="M1567" s="30">
        <v>100</v>
      </c>
      <c r="N1567" s="30">
        <v>100</v>
      </c>
      <c r="O1567" s="30">
        <v>100</v>
      </c>
      <c r="P1567" s="36">
        <v>100</v>
      </c>
      <c r="Q1567" s="36">
        <v>100</v>
      </c>
      <c r="R1567" s="36">
        <v>116.66666666666667</v>
      </c>
    </row>
    <row r="1568" spans="1:18" ht="12">
      <c r="A1568" s="28" t="s">
        <v>1122</v>
      </c>
      <c r="B1568" s="30">
        <v>2009</v>
      </c>
      <c r="C1568" s="30" t="s">
        <v>1499</v>
      </c>
      <c r="D1568" s="28" t="s">
        <v>1500</v>
      </c>
      <c r="E1568" s="10" t="s">
        <v>2133</v>
      </c>
      <c r="F1568" s="36">
        <v>200</v>
      </c>
      <c r="G1568" s="36">
        <v>200</v>
      </c>
      <c r="H1568" s="36">
        <v>200</v>
      </c>
      <c r="I1568" s="36">
        <v>200</v>
      </c>
      <c r="J1568" s="30">
        <v>200</v>
      </c>
      <c r="K1568" s="30">
        <v>200</v>
      </c>
      <c r="L1568" s="30">
        <v>100</v>
      </c>
      <c r="M1568" s="30">
        <v>100</v>
      </c>
      <c r="N1568" s="30">
        <v>200</v>
      </c>
      <c r="O1568" s="30">
        <v>200</v>
      </c>
      <c r="P1568" s="36">
        <v>200</v>
      </c>
      <c r="Q1568" s="36">
        <v>200</v>
      </c>
      <c r="R1568" s="36">
        <v>183.33333333333334</v>
      </c>
    </row>
    <row r="1569" spans="1:18" ht="12">
      <c r="A1569" s="28" t="s">
        <v>1123</v>
      </c>
      <c r="B1569" s="30">
        <v>2009</v>
      </c>
      <c r="C1569" s="30" t="s">
        <v>1499</v>
      </c>
      <c r="D1569" s="28" t="s">
        <v>1500</v>
      </c>
      <c r="E1569" s="30" t="s">
        <v>2134</v>
      </c>
      <c r="F1569" s="30">
        <v>4200</v>
      </c>
      <c r="G1569" s="30">
        <v>4200</v>
      </c>
      <c r="H1569" s="30">
        <v>4200</v>
      </c>
      <c r="I1569" s="30">
        <v>4300</v>
      </c>
      <c r="J1569" s="30">
        <v>4400</v>
      </c>
      <c r="K1569" s="30">
        <v>4300</v>
      </c>
      <c r="L1569" s="30">
        <v>3800</v>
      </c>
      <c r="M1569" s="30">
        <v>3800</v>
      </c>
      <c r="N1569" s="30">
        <v>4300</v>
      </c>
      <c r="O1569" s="30">
        <v>4500</v>
      </c>
      <c r="P1569" s="36">
        <v>4600</v>
      </c>
      <c r="Q1569" s="36">
        <v>4500</v>
      </c>
      <c r="R1569" s="36">
        <v>4258.333333333333</v>
      </c>
    </row>
    <row r="1570" spans="1:18" ht="12">
      <c r="A1570" s="28" t="s">
        <v>541</v>
      </c>
      <c r="B1570" s="30">
        <v>2009</v>
      </c>
      <c r="C1570" s="30" t="s">
        <v>1501</v>
      </c>
      <c r="D1570" s="28" t="s">
        <v>1497</v>
      </c>
      <c r="E1570" s="10" t="s">
        <v>1491</v>
      </c>
      <c r="F1570" s="30">
        <v>3500</v>
      </c>
      <c r="G1570" s="30">
        <v>3500</v>
      </c>
      <c r="H1570" s="30">
        <v>3500</v>
      </c>
      <c r="I1570" s="30">
        <v>3600</v>
      </c>
      <c r="J1570" s="30">
        <v>3900</v>
      </c>
      <c r="K1570" s="30">
        <v>4300</v>
      </c>
      <c r="L1570" s="30">
        <v>4400</v>
      </c>
      <c r="M1570" s="30">
        <v>4300</v>
      </c>
      <c r="N1570" s="30">
        <v>4300</v>
      </c>
      <c r="O1570" s="30">
        <v>4200</v>
      </c>
      <c r="P1570" s="36">
        <v>4100</v>
      </c>
      <c r="Q1570" s="36">
        <v>4200</v>
      </c>
      <c r="R1570" s="36">
        <v>3983.3333333333335</v>
      </c>
    </row>
    <row r="1571" spans="1:18" ht="12">
      <c r="A1571" s="28" t="s">
        <v>542</v>
      </c>
      <c r="B1571" s="30">
        <v>2009</v>
      </c>
      <c r="C1571" s="30" t="s">
        <v>1501</v>
      </c>
      <c r="D1571" s="28" t="s">
        <v>1497</v>
      </c>
      <c r="E1571" s="30" t="s">
        <v>1495</v>
      </c>
      <c r="F1571" s="30">
        <v>2300</v>
      </c>
      <c r="G1571" s="30">
        <v>2300</v>
      </c>
      <c r="H1571" s="30">
        <v>2300</v>
      </c>
      <c r="I1571" s="30">
        <v>2400</v>
      </c>
      <c r="J1571" s="30">
        <v>2700</v>
      </c>
      <c r="K1571" s="30">
        <v>3000</v>
      </c>
      <c r="L1571" s="30">
        <v>3200</v>
      </c>
      <c r="M1571" s="30">
        <v>3100</v>
      </c>
      <c r="N1571" s="30">
        <v>3000</v>
      </c>
      <c r="O1571" s="30">
        <v>2900</v>
      </c>
      <c r="P1571" s="36">
        <v>2800</v>
      </c>
      <c r="Q1571" s="36">
        <v>2800</v>
      </c>
      <c r="R1571" s="36">
        <v>2733.3333333333335</v>
      </c>
    </row>
    <row r="1572" spans="1:18" ht="12">
      <c r="A1572" s="28" t="s">
        <v>543</v>
      </c>
      <c r="B1572" s="30">
        <v>2009</v>
      </c>
      <c r="C1572" s="30" t="s">
        <v>1501</v>
      </c>
      <c r="D1572" s="28" t="s">
        <v>1497</v>
      </c>
      <c r="E1572" s="30" t="s">
        <v>1498</v>
      </c>
      <c r="F1572" s="30">
        <v>300</v>
      </c>
      <c r="G1572" s="30">
        <v>300</v>
      </c>
      <c r="H1572" s="30">
        <v>200</v>
      </c>
      <c r="I1572" s="30">
        <v>300</v>
      </c>
      <c r="J1572" s="36">
        <v>300</v>
      </c>
      <c r="K1572" s="36">
        <v>300</v>
      </c>
      <c r="L1572" s="36">
        <v>300</v>
      </c>
      <c r="M1572" s="36">
        <v>300</v>
      </c>
      <c r="N1572" s="36">
        <v>300</v>
      </c>
      <c r="O1572" s="36">
        <v>300</v>
      </c>
      <c r="P1572" s="36">
        <v>300</v>
      </c>
      <c r="Q1572" s="36">
        <v>300</v>
      </c>
      <c r="R1572" s="36">
        <v>291.6666666666667</v>
      </c>
    </row>
    <row r="1573" spans="1:18" ht="12">
      <c r="A1573" s="28" t="s">
        <v>1124</v>
      </c>
      <c r="B1573" s="30">
        <v>2009</v>
      </c>
      <c r="C1573" s="30" t="s">
        <v>1501</v>
      </c>
      <c r="D1573" s="28" t="s">
        <v>1497</v>
      </c>
      <c r="E1573" s="30" t="s">
        <v>2127</v>
      </c>
      <c r="F1573" s="30">
        <v>3200</v>
      </c>
      <c r="G1573" s="30">
        <v>3200</v>
      </c>
      <c r="H1573" s="30">
        <v>3300</v>
      </c>
      <c r="I1573" s="30">
        <v>3300</v>
      </c>
      <c r="J1573" s="30">
        <v>3600</v>
      </c>
      <c r="K1573" s="30">
        <v>4000</v>
      </c>
      <c r="L1573" s="30">
        <v>4100</v>
      </c>
      <c r="M1573" s="30">
        <v>4000</v>
      </c>
      <c r="N1573" s="30">
        <v>4000</v>
      </c>
      <c r="O1573" s="30">
        <v>3900</v>
      </c>
      <c r="P1573" s="36">
        <v>3800</v>
      </c>
      <c r="Q1573" s="36">
        <v>3900</v>
      </c>
      <c r="R1573" s="36">
        <v>3691.6666666666665</v>
      </c>
    </row>
    <row r="1574" spans="1:18" ht="12">
      <c r="A1574" s="28" t="s">
        <v>1125</v>
      </c>
      <c r="B1574" s="30">
        <v>2009</v>
      </c>
      <c r="C1574" s="30" t="s">
        <v>1501</v>
      </c>
      <c r="D1574" s="28" t="s">
        <v>1497</v>
      </c>
      <c r="E1574" s="30" t="s">
        <v>2128</v>
      </c>
      <c r="F1574" s="30">
        <v>200</v>
      </c>
      <c r="G1574" s="30">
        <v>200</v>
      </c>
      <c r="H1574" s="30">
        <v>100</v>
      </c>
      <c r="I1574" s="30">
        <v>200</v>
      </c>
      <c r="J1574" s="30">
        <v>200</v>
      </c>
      <c r="K1574" s="30">
        <v>200</v>
      </c>
      <c r="L1574" s="30">
        <v>200</v>
      </c>
      <c r="M1574" s="30">
        <v>200</v>
      </c>
      <c r="N1574" s="30">
        <v>200</v>
      </c>
      <c r="O1574" s="30">
        <v>200</v>
      </c>
      <c r="P1574" s="36">
        <v>200</v>
      </c>
      <c r="Q1574" s="36">
        <v>200</v>
      </c>
      <c r="R1574" s="36">
        <v>191.66666666666666</v>
      </c>
    </row>
    <row r="1575" spans="1:18" ht="12">
      <c r="A1575" s="28" t="s">
        <v>544</v>
      </c>
      <c r="B1575" s="30">
        <v>2009</v>
      </c>
      <c r="C1575" s="30" t="s">
        <v>1501</v>
      </c>
      <c r="D1575" s="28" t="s">
        <v>1497</v>
      </c>
      <c r="E1575" s="30" t="s">
        <v>1502</v>
      </c>
      <c r="F1575" s="30">
        <v>100</v>
      </c>
      <c r="G1575" s="30">
        <v>100</v>
      </c>
      <c r="H1575" s="30">
        <v>100</v>
      </c>
      <c r="I1575" s="30">
        <v>100</v>
      </c>
      <c r="J1575" s="30">
        <v>100</v>
      </c>
      <c r="K1575" s="30">
        <v>100</v>
      </c>
      <c r="L1575" s="30">
        <v>100</v>
      </c>
      <c r="M1575" s="30">
        <v>100</v>
      </c>
      <c r="N1575" s="30">
        <v>100</v>
      </c>
      <c r="O1575" s="30">
        <v>100</v>
      </c>
      <c r="P1575" s="36">
        <v>100</v>
      </c>
      <c r="Q1575" s="36">
        <v>100</v>
      </c>
      <c r="R1575" s="36">
        <v>100</v>
      </c>
    </row>
    <row r="1576" spans="1:18" ht="12">
      <c r="A1576" s="28" t="s">
        <v>545</v>
      </c>
      <c r="B1576" s="30">
        <v>2009</v>
      </c>
      <c r="C1576" s="30" t="s">
        <v>1501</v>
      </c>
      <c r="D1576" s="28" t="s">
        <v>1497</v>
      </c>
      <c r="E1576" s="30" t="s">
        <v>1505</v>
      </c>
      <c r="F1576" s="30">
        <v>500</v>
      </c>
      <c r="G1576" s="30">
        <v>500</v>
      </c>
      <c r="H1576" s="30">
        <v>500</v>
      </c>
      <c r="I1576" s="30">
        <v>500</v>
      </c>
      <c r="J1576" s="30">
        <v>500</v>
      </c>
      <c r="K1576" s="30">
        <v>600</v>
      </c>
      <c r="L1576" s="30">
        <v>600</v>
      </c>
      <c r="M1576" s="30">
        <v>600</v>
      </c>
      <c r="N1576" s="30">
        <v>600</v>
      </c>
      <c r="O1576" s="30">
        <v>600</v>
      </c>
      <c r="P1576" s="36">
        <v>600</v>
      </c>
      <c r="Q1576" s="36">
        <v>600</v>
      </c>
      <c r="R1576" s="36">
        <v>558.3333333333334</v>
      </c>
    </row>
    <row r="1577" spans="1:18" ht="12">
      <c r="A1577" s="28" t="s">
        <v>1126</v>
      </c>
      <c r="B1577" s="30">
        <v>2009</v>
      </c>
      <c r="C1577" s="30" t="s">
        <v>1501</v>
      </c>
      <c r="D1577" s="28" t="s">
        <v>1497</v>
      </c>
      <c r="E1577" s="30" t="s">
        <v>2129</v>
      </c>
      <c r="F1577" s="30">
        <v>100</v>
      </c>
      <c r="G1577" s="30">
        <v>100</v>
      </c>
      <c r="H1577" s="30">
        <v>100</v>
      </c>
      <c r="I1577" s="30">
        <v>100</v>
      </c>
      <c r="J1577" s="30">
        <v>100</v>
      </c>
      <c r="K1577" s="30">
        <v>100</v>
      </c>
      <c r="L1577" s="30">
        <v>100</v>
      </c>
      <c r="M1577" s="30">
        <v>100</v>
      </c>
      <c r="N1577" s="30">
        <v>100</v>
      </c>
      <c r="O1577" s="30">
        <v>100</v>
      </c>
      <c r="P1577" s="36">
        <v>100</v>
      </c>
      <c r="Q1577" s="36">
        <v>100</v>
      </c>
      <c r="R1577" s="36">
        <v>100</v>
      </c>
    </row>
    <row r="1578" spans="1:18" ht="12">
      <c r="A1578" s="28" t="s">
        <v>546</v>
      </c>
      <c r="B1578" s="30">
        <v>2009</v>
      </c>
      <c r="C1578" s="30" t="s">
        <v>1501</v>
      </c>
      <c r="D1578" s="28" t="s">
        <v>1497</v>
      </c>
      <c r="E1578" s="30" t="s">
        <v>1510</v>
      </c>
      <c r="F1578" s="30">
        <v>100</v>
      </c>
      <c r="G1578" s="30">
        <v>100</v>
      </c>
      <c r="H1578" s="30">
        <v>100</v>
      </c>
      <c r="I1578" s="30">
        <v>100</v>
      </c>
      <c r="J1578" s="30">
        <v>100</v>
      </c>
      <c r="K1578" s="30">
        <v>100</v>
      </c>
      <c r="L1578" s="30">
        <v>100</v>
      </c>
      <c r="M1578" s="30">
        <v>100</v>
      </c>
      <c r="N1578" s="30">
        <v>100</v>
      </c>
      <c r="O1578" s="30">
        <v>100</v>
      </c>
      <c r="P1578" s="36">
        <v>100</v>
      </c>
      <c r="Q1578" s="36">
        <v>100</v>
      </c>
      <c r="R1578" s="36">
        <v>100</v>
      </c>
    </row>
    <row r="1579" spans="1:18" ht="12">
      <c r="A1579" s="28" t="s">
        <v>1127</v>
      </c>
      <c r="B1579" s="30">
        <v>2009</v>
      </c>
      <c r="C1579" s="30" t="s">
        <v>1501</v>
      </c>
      <c r="D1579" s="28" t="s">
        <v>1497</v>
      </c>
      <c r="E1579" s="30" t="s">
        <v>2130</v>
      </c>
      <c r="F1579" s="30">
        <v>300</v>
      </c>
      <c r="G1579" s="30">
        <v>300</v>
      </c>
      <c r="H1579" s="30">
        <v>400</v>
      </c>
      <c r="I1579" s="30">
        <v>400</v>
      </c>
      <c r="J1579" s="30">
        <v>400</v>
      </c>
      <c r="K1579" s="30">
        <v>400</v>
      </c>
      <c r="L1579" s="30">
        <v>500</v>
      </c>
      <c r="M1579" s="30">
        <v>400</v>
      </c>
      <c r="N1579" s="30">
        <v>400</v>
      </c>
      <c r="O1579" s="30">
        <v>400</v>
      </c>
      <c r="P1579" s="36">
        <v>400</v>
      </c>
      <c r="Q1579" s="36">
        <v>400</v>
      </c>
      <c r="R1579" s="36">
        <v>391.6666666666667</v>
      </c>
    </row>
    <row r="1580" spans="1:18" ht="12">
      <c r="A1580" s="28" t="s">
        <v>547</v>
      </c>
      <c r="B1580" s="35">
        <v>2009</v>
      </c>
      <c r="C1580" s="35" t="s">
        <v>1501</v>
      </c>
      <c r="D1580" s="28" t="s">
        <v>1497</v>
      </c>
      <c r="E1580" s="30" t="s">
        <v>1514</v>
      </c>
      <c r="F1580" s="30">
        <v>700</v>
      </c>
      <c r="G1580" s="30">
        <v>700</v>
      </c>
      <c r="H1580" s="30">
        <v>700</v>
      </c>
      <c r="I1580" s="30">
        <v>700</v>
      </c>
      <c r="J1580" s="30">
        <v>1000</v>
      </c>
      <c r="K1580" s="30">
        <v>1200</v>
      </c>
      <c r="L1580" s="30">
        <v>1300</v>
      </c>
      <c r="M1580" s="30">
        <v>1300</v>
      </c>
      <c r="N1580" s="30">
        <v>1200</v>
      </c>
      <c r="O1580" s="30">
        <v>1100</v>
      </c>
      <c r="P1580" s="36">
        <v>1000</v>
      </c>
      <c r="Q1580" s="36">
        <v>1000</v>
      </c>
      <c r="R1580" s="36">
        <v>991.6666666666666</v>
      </c>
    </row>
    <row r="1581" spans="1:18" ht="12">
      <c r="A1581" s="28" t="s">
        <v>1128</v>
      </c>
      <c r="B1581" s="30">
        <v>2009</v>
      </c>
      <c r="C1581" s="30" t="s">
        <v>1501</v>
      </c>
      <c r="D1581" s="28" t="s">
        <v>1497</v>
      </c>
      <c r="E1581" s="30" t="s">
        <v>2131</v>
      </c>
      <c r="F1581" s="30">
        <v>300</v>
      </c>
      <c r="G1581" s="30">
        <v>300</v>
      </c>
      <c r="H1581" s="30">
        <v>300</v>
      </c>
      <c r="I1581" s="30">
        <v>300</v>
      </c>
      <c r="J1581" s="30">
        <v>300</v>
      </c>
      <c r="K1581" s="30">
        <v>300</v>
      </c>
      <c r="L1581" s="30">
        <v>300</v>
      </c>
      <c r="M1581" s="30">
        <v>300</v>
      </c>
      <c r="N1581" s="30">
        <v>300</v>
      </c>
      <c r="O1581" s="30">
        <v>300</v>
      </c>
      <c r="P1581" s="36">
        <v>300</v>
      </c>
      <c r="Q1581" s="36">
        <v>300</v>
      </c>
      <c r="R1581" s="36">
        <v>300</v>
      </c>
    </row>
    <row r="1582" spans="1:18" ht="12">
      <c r="A1582" s="28" t="s">
        <v>548</v>
      </c>
      <c r="B1582" s="30">
        <v>2009</v>
      </c>
      <c r="C1582" s="30" t="s">
        <v>1501</v>
      </c>
      <c r="D1582" s="28" t="s">
        <v>1497</v>
      </c>
      <c r="E1582" s="30" t="s">
        <v>1516</v>
      </c>
      <c r="F1582" s="30">
        <v>1200</v>
      </c>
      <c r="G1582" s="30">
        <v>1200</v>
      </c>
      <c r="H1582" s="30">
        <v>1200</v>
      </c>
      <c r="I1582" s="30">
        <v>1200</v>
      </c>
      <c r="J1582" s="30">
        <v>1200</v>
      </c>
      <c r="K1582" s="30">
        <v>1300</v>
      </c>
      <c r="L1582" s="30">
        <v>1200</v>
      </c>
      <c r="M1582" s="30">
        <v>1200</v>
      </c>
      <c r="N1582" s="30">
        <v>1300</v>
      </c>
      <c r="O1582" s="30">
        <v>1300</v>
      </c>
      <c r="P1582" s="36">
        <v>1300</v>
      </c>
      <c r="Q1582" s="36">
        <v>1400</v>
      </c>
      <c r="R1582" s="36">
        <v>1250</v>
      </c>
    </row>
    <row r="1583" spans="1:18" ht="12">
      <c r="A1583" s="28" t="s">
        <v>1129</v>
      </c>
      <c r="B1583" s="30">
        <v>2009</v>
      </c>
      <c r="C1583" s="30" t="s">
        <v>1501</v>
      </c>
      <c r="D1583" s="28" t="s">
        <v>1497</v>
      </c>
      <c r="E1583" s="30" t="s">
        <v>2132</v>
      </c>
      <c r="F1583" s="30">
        <v>100</v>
      </c>
      <c r="G1583" s="30">
        <v>100</v>
      </c>
      <c r="H1583" s="30">
        <v>100</v>
      </c>
      <c r="I1583" s="30">
        <v>100</v>
      </c>
      <c r="J1583" s="30">
        <v>100</v>
      </c>
      <c r="K1583" s="30">
        <v>100</v>
      </c>
      <c r="L1583" s="30">
        <v>100</v>
      </c>
      <c r="M1583" s="30">
        <v>100</v>
      </c>
      <c r="N1583" s="30">
        <v>100</v>
      </c>
      <c r="O1583" s="30">
        <v>100</v>
      </c>
      <c r="P1583" s="36">
        <v>100</v>
      </c>
      <c r="Q1583" s="36">
        <v>100</v>
      </c>
      <c r="R1583" s="36">
        <v>100</v>
      </c>
    </row>
    <row r="1584" spans="1:18" ht="12">
      <c r="A1584" s="28" t="s">
        <v>1130</v>
      </c>
      <c r="B1584" s="30">
        <v>2009</v>
      </c>
      <c r="C1584" s="30" t="s">
        <v>1501</v>
      </c>
      <c r="D1584" s="28" t="s">
        <v>1497</v>
      </c>
      <c r="E1584" s="10" t="s">
        <v>2133</v>
      </c>
      <c r="F1584" s="36">
        <v>0</v>
      </c>
      <c r="G1584" s="36">
        <v>0</v>
      </c>
      <c r="H1584" s="36">
        <v>0</v>
      </c>
      <c r="I1584" s="36">
        <v>0</v>
      </c>
      <c r="J1584" s="30">
        <v>0</v>
      </c>
      <c r="K1584" s="30">
        <v>0</v>
      </c>
      <c r="L1584" s="30">
        <v>0</v>
      </c>
      <c r="M1584" s="30">
        <v>0</v>
      </c>
      <c r="N1584" s="30">
        <v>0</v>
      </c>
      <c r="O1584" s="30">
        <v>0</v>
      </c>
      <c r="P1584" s="36">
        <v>0</v>
      </c>
      <c r="Q1584" s="36">
        <v>0</v>
      </c>
      <c r="R1584" s="36">
        <v>0</v>
      </c>
    </row>
    <row r="1585" spans="1:18" ht="12">
      <c r="A1585" s="28" t="s">
        <v>1131</v>
      </c>
      <c r="B1585" s="30">
        <v>2009</v>
      </c>
      <c r="C1585" s="30" t="s">
        <v>1501</v>
      </c>
      <c r="D1585" s="28" t="s">
        <v>1497</v>
      </c>
      <c r="E1585" s="30" t="s">
        <v>2134</v>
      </c>
      <c r="F1585" s="30">
        <v>1100</v>
      </c>
      <c r="G1585" s="30">
        <v>1100</v>
      </c>
      <c r="H1585" s="30">
        <v>1100</v>
      </c>
      <c r="I1585" s="30">
        <v>1100</v>
      </c>
      <c r="J1585" s="30">
        <v>1100</v>
      </c>
      <c r="K1585" s="30">
        <v>1200</v>
      </c>
      <c r="L1585" s="30">
        <v>1100</v>
      </c>
      <c r="M1585" s="30">
        <v>1100</v>
      </c>
      <c r="N1585" s="30">
        <v>1200</v>
      </c>
      <c r="O1585" s="30">
        <v>1200</v>
      </c>
      <c r="P1585" s="36">
        <v>1200</v>
      </c>
      <c r="Q1585" s="36">
        <v>1300</v>
      </c>
      <c r="R1585" s="36">
        <v>1150</v>
      </c>
    </row>
    <row r="1586" spans="1:18" ht="12">
      <c r="A1586" s="28" t="s">
        <v>549</v>
      </c>
      <c r="B1586" s="30">
        <v>2009</v>
      </c>
      <c r="C1586" s="30" t="s">
        <v>1503</v>
      </c>
      <c r="D1586" s="30" t="s">
        <v>1504</v>
      </c>
      <c r="E1586" s="10" t="s">
        <v>1491</v>
      </c>
      <c r="F1586" s="30">
        <v>5300</v>
      </c>
      <c r="G1586" s="30">
        <v>5400</v>
      </c>
      <c r="H1586" s="30">
        <v>5300</v>
      </c>
      <c r="I1586" s="30">
        <v>5300</v>
      </c>
      <c r="J1586" s="30">
        <v>5600</v>
      </c>
      <c r="K1586" s="30">
        <v>5600</v>
      </c>
      <c r="L1586" s="30">
        <v>5600</v>
      </c>
      <c r="M1586" s="30">
        <v>5500</v>
      </c>
      <c r="N1586" s="30">
        <v>5600</v>
      </c>
      <c r="O1586" s="30">
        <v>5600</v>
      </c>
      <c r="P1586" s="36">
        <v>5500</v>
      </c>
      <c r="Q1586" s="36">
        <v>5300</v>
      </c>
      <c r="R1586" s="36">
        <v>5466.666666666667</v>
      </c>
    </row>
    <row r="1587" spans="1:18" ht="12">
      <c r="A1587" s="28" t="s">
        <v>550</v>
      </c>
      <c r="B1587" s="30">
        <v>2009</v>
      </c>
      <c r="C1587" s="30" t="s">
        <v>1503</v>
      </c>
      <c r="D1587" s="30" t="s">
        <v>1504</v>
      </c>
      <c r="E1587" s="30" t="s">
        <v>1495</v>
      </c>
      <c r="F1587" s="30">
        <v>4500</v>
      </c>
      <c r="G1587" s="30">
        <v>4600</v>
      </c>
      <c r="H1587" s="30">
        <v>4500</v>
      </c>
      <c r="I1587" s="30">
        <v>4400</v>
      </c>
      <c r="J1587" s="30">
        <v>4700</v>
      </c>
      <c r="K1587" s="30">
        <v>4700</v>
      </c>
      <c r="L1587" s="30">
        <v>4800</v>
      </c>
      <c r="M1587" s="30">
        <v>4700</v>
      </c>
      <c r="N1587" s="30">
        <v>4700</v>
      </c>
      <c r="O1587" s="30">
        <v>4700</v>
      </c>
      <c r="P1587" s="36">
        <v>4600</v>
      </c>
      <c r="Q1587" s="36">
        <v>4500</v>
      </c>
      <c r="R1587" s="36">
        <v>4616.666666666667</v>
      </c>
    </row>
    <row r="1588" spans="1:18" ht="12">
      <c r="A1588" s="28" t="s">
        <v>551</v>
      </c>
      <c r="B1588" s="30">
        <v>2009</v>
      </c>
      <c r="C1588" s="30" t="s">
        <v>1503</v>
      </c>
      <c r="D1588" s="30" t="s">
        <v>1504</v>
      </c>
      <c r="E1588" s="30" t="s">
        <v>1498</v>
      </c>
      <c r="F1588" s="30">
        <v>400</v>
      </c>
      <c r="G1588" s="30">
        <v>400</v>
      </c>
      <c r="H1588" s="30">
        <v>400</v>
      </c>
      <c r="I1588" s="30">
        <v>400</v>
      </c>
      <c r="J1588" s="36">
        <v>400</v>
      </c>
      <c r="K1588" s="36">
        <v>400</v>
      </c>
      <c r="L1588" s="36">
        <v>500</v>
      </c>
      <c r="M1588" s="36">
        <v>500</v>
      </c>
      <c r="N1588" s="36">
        <v>500</v>
      </c>
      <c r="O1588" s="36">
        <v>500</v>
      </c>
      <c r="P1588" s="36">
        <v>500</v>
      </c>
      <c r="Q1588" s="36">
        <v>500</v>
      </c>
      <c r="R1588" s="36">
        <v>450</v>
      </c>
    </row>
    <row r="1589" spans="1:18" ht="12">
      <c r="A1589" s="28" t="s">
        <v>1132</v>
      </c>
      <c r="B1589" s="30">
        <v>2009</v>
      </c>
      <c r="C1589" s="30" t="s">
        <v>1503</v>
      </c>
      <c r="D1589" s="30" t="s">
        <v>1504</v>
      </c>
      <c r="E1589" s="30" t="s">
        <v>2127</v>
      </c>
      <c r="F1589" s="30">
        <v>4900</v>
      </c>
      <c r="G1589" s="30">
        <v>5000</v>
      </c>
      <c r="H1589" s="30">
        <v>4900</v>
      </c>
      <c r="I1589" s="30">
        <v>4900</v>
      </c>
      <c r="J1589" s="30">
        <v>5200</v>
      </c>
      <c r="K1589" s="30">
        <v>5200</v>
      </c>
      <c r="L1589" s="30">
        <v>5100</v>
      </c>
      <c r="M1589" s="30">
        <v>5000</v>
      </c>
      <c r="N1589" s="30">
        <v>5100</v>
      </c>
      <c r="O1589" s="30">
        <v>5100</v>
      </c>
      <c r="P1589" s="36">
        <v>5000</v>
      </c>
      <c r="Q1589" s="36">
        <v>4800</v>
      </c>
      <c r="R1589" s="36">
        <v>5016.666666666667</v>
      </c>
    </row>
    <row r="1590" spans="1:18" ht="12">
      <c r="A1590" s="28" t="s">
        <v>1133</v>
      </c>
      <c r="B1590" s="30">
        <v>2009</v>
      </c>
      <c r="C1590" s="30" t="s">
        <v>1503</v>
      </c>
      <c r="D1590" s="30" t="s">
        <v>1504</v>
      </c>
      <c r="E1590" s="30" t="s">
        <v>2128</v>
      </c>
      <c r="F1590" s="30">
        <v>100</v>
      </c>
      <c r="G1590" s="30">
        <v>100</v>
      </c>
      <c r="H1590" s="30">
        <v>100</v>
      </c>
      <c r="I1590" s="30">
        <v>100</v>
      </c>
      <c r="J1590" s="30">
        <v>100</v>
      </c>
      <c r="K1590" s="30">
        <v>100</v>
      </c>
      <c r="L1590" s="30">
        <v>100</v>
      </c>
      <c r="M1590" s="30">
        <v>100</v>
      </c>
      <c r="N1590" s="30">
        <v>100</v>
      </c>
      <c r="O1590" s="30">
        <v>100</v>
      </c>
      <c r="P1590" s="36">
        <v>100</v>
      </c>
      <c r="Q1590" s="36">
        <v>100</v>
      </c>
      <c r="R1590" s="36">
        <v>100</v>
      </c>
    </row>
    <row r="1591" spans="1:18" ht="12">
      <c r="A1591" s="28" t="s">
        <v>552</v>
      </c>
      <c r="B1591" s="30">
        <v>2009</v>
      </c>
      <c r="C1591" s="30" t="s">
        <v>1503</v>
      </c>
      <c r="D1591" s="30" t="s">
        <v>1504</v>
      </c>
      <c r="E1591" s="30" t="s">
        <v>1502</v>
      </c>
      <c r="F1591" s="30">
        <v>300</v>
      </c>
      <c r="G1591" s="30">
        <v>300</v>
      </c>
      <c r="H1591" s="30">
        <v>300</v>
      </c>
      <c r="I1591" s="30">
        <v>300</v>
      </c>
      <c r="J1591" s="30">
        <v>300</v>
      </c>
      <c r="K1591" s="30">
        <v>300</v>
      </c>
      <c r="L1591" s="30">
        <v>400</v>
      </c>
      <c r="M1591" s="30">
        <v>400</v>
      </c>
      <c r="N1591" s="30">
        <v>400</v>
      </c>
      <c r="O1591" s="30">
        <v>400</v>
      </c>
      <c r="P1591" s="36">
        <v>400</v>
      </c>
      <c r="Q1591" s="36">
        <v>400</v>
      </c>
      <c r="R1591" s="36">
        <v>350</v>
      </c>
    </row>
    <row r="1592" spans="1:18" ht="12">
      <c r="A1592" s="28" t="s">
        <v>553</v>
      </c>
      <c r="B1592" s="30">
        <v>2009</v>
      </c>
      <c r="C1592" s="30" t="s">
        <v>1503</v>
      </c>
      <c r="D1592" s="30" t="s">
        <v>1504</v>
      </c>
      <c r="E1592" s="30" t="s">
        <v>1505</v>
      </c>
      <c r="F1592" s="30">
        <v>400</v>
      </c>
      <c r="G1592" s="30">
        <v>400</v>
      </c>
      <c r="H1592" s="30">
        <v>400</v>
      </c>
      <c r="I1592" s="30">
        <v>400</v>
      </c>
      <c r="J1592" s="30">
        <v>500</v>
      </c>
      <c r="K1592" s="30">
        <v>400</v>
      </c>
      <c r="L1592" s="30">
        <v>400</v>
      </c>
      <c r="M1592" s="30">
        <v>400</v>
      </c>
      <c r="N1592" s="30">
        <v>400</v>
      </c>
      <c r="O1592" s="30">
        <v>400</v>
      </c>
      <c r="P1592" s="36">
        <v>400</v>
      </c>
      <c r="Q1592" s="36">
        <v>400</v>
      </c>
      <c r="R1592" s="36">
        <v>408.3333333333333</v>
      </c>
    </row>
    <row r="1593" spans="1:18" ht="12">
      <c r="A1593" s="28" t="s">
        <v>1134</v>
      </c>
      <c r="B1593" s="30">
        <v>2009</v>
      </c>
      <c r="C1593" s="30" t="s">
        <v>1503</v>
      </c>
      <c r="D1593" s="30" t="s">
        <v>1504</v>
      </c>
      <c r="E1593" s="30" t="s">
        <v>2129</v>
      </c>
      <c r="F1593" s="30">
        <v>2200</v>
      </c>
      <c r="G1593" s="30">
        <v>2300</v>
      </c>
      <c r="H1593" s="30">
        <v>2200</v>
      </c>
      <c r="I1593" s="30">
        <v>2200</v>
      </c>
      <c r="J1593" s="30">
        <v>2300</v>
      </c>
      <c r="K1593" s="30">
        <v>2400</v>
      </c>
      <c r="L1593" s="30">
        <v>2400</v>
      </c>
      <c r="M1593" s="30">
        <v>2400</v>
      </c>
      <c r="N1593" s="30">
        <v>2400</v>
      </c>
      <c r="O1593" s="30">
        <v>2400</v>
      </c>
      <c r="P1593" s="36">
        <v>2400</v>
      </c>
      <c r="Q1593" s="36">
        <v>2300</v>
      </c>
      <c r="R1593" s="36">
        <v>2325</v>
      </c>
    </row>
    <row r="1594" spans="1:18" ht="12">
      <c r="A1594" s="28" t="s">
        <v>554</v>
      </c>
      <c r="B1594" s="30">
        <v>2009</v>
      </c>
      <c r="C1594" s="30" t="s">
        <v>1503</v>
      </c>
      <c r="D1594" s="30" t="s">
        <v>1504</v>
      </c>
      <c r="E1594" s="30" t="s">
        <v>1510</v>
      </c>
      <c r="F1594" s="30">
        <v>200</v>
      </c>
      <c r="G1594" s="30">
        <v>200</v>
      </c>
      <c r="H1594" s="30">
        <v>200</v>
      </c>
      <c r="I1594" s="30">
        <v>200</v>
      </c>
      <c r="J1594" s="30">
        <v>200</v>
      </c>
      <c r="K1594" s="30">
        <v>200</v>
      </c>
      <c r="L1594" s="30">
        <v>200</v>
      </c>
      <c r="M1594" s="30">
        <v>200</v>
      </c>
      <c r="N1594" s="30">
        <v>200</v>
      </c>
      <c r="O1594" s="30">
        <v>200</v>
      </c>
      <c r="P1594" s="36">
        <v>200</v>
      </c>
      <c r="Q1594" s="36">
        <v>200</v>
      </c>
      <c r="R1594" s="36">
        <v>200</v>
      </c>
    </row>
    <row r="1595" spans="1:18" ht="12">
      <c r="A1595" s="28" t="s">
        <v>1135</v>
      </c>
      <c r="B1595" s="30">
        <v>2009</v>
      </c>
      <c r="C1595" s="30" t="s">
        <v>1503</v>
      </c>
      <c r="D1595" s="30" t="s">
        <v>1504</v>
      </c>
      <c r="E1595" s="30" t="s">
        <v>2130</v>
      </c>
      <c r="F1595" s="30">
        <v>400</v>
      </c>
      <c r="G1595" s="30">
        <v>400</v>
      </c>
      <c r="H1595" s="30">
        <v>400</v>
      </c>
      <c r="I1595" s="30">
        <v>400</v>
      </c>
      <c r="J1595" s="30">
        <v>400</v>
      </c>
      <c r="K1595" s="30">
        <v>400</v>
      </c>
      <c r="L1595" s="30">
        <v>400</v>
      </c>
      <c r="M1595" s="30">
        <v>400</v>
      </c>
      <c r="N1595" s="30">
        <v>400</v>
      </c>
      <c r="O1595" s="30">
        <v>400</v>
      </c>
      <c r="P1595" s="36">
        <v>400</v>
      </c>
      <c r="Q1595" s="36">
        <v>400</v>
      </c>
      <c r="R1595" s="36">
        <v>400</v>
      </c>
    </row>
    <row r="1596" spans="1:18" ht="12">
      <c r="A1596" s="28" t="s">
        <v>555</v>
      </c>
      <c r="B1596" s="35">
        <v>2009</v>
      </c>
      <c r="C1596" s="35" t="s">
        <v>1503</v>
      </c>
      <c r="D1596" s="30" t="s">
        <v>1504</v>
      </c>
      <c r="E1596" s="30" t="s">
        <v>1514</v>
      </c>
      <c r="F1596" s="30">
        <v>300</v>
      </c>
      <c r="G1596" s="30">
        <v>300</v>
      </c>
      <c r="H1596" s="30">
        <v>300</v>
      </c>
      <c r="I1596" s="30">
        <v>300</v>
      </c>
      <c r="J1596" s="30">
        <v>400</v>
      </c>
      <c r="K1596" s="30">
        <v>400</v>
      </c>
      <c r="L1596" s="30">
        <v>400</v>
      </c>
      <c r="M1596" s="30">
        <v>400</v>
      </c>
      <c r="N1596" s="30">
        <v>400</v>
      </c>
      <c r="O1596" s="30">
        <v>300</v>
      </c>
      <c r="P1596" s="36">
        <v>300</v>
      </c>
      <c r="Q1596" s="36">
        <v>300</v>
      </c>
      <c r="R1596" s="36">
        <v>341.6666666666667</v>
      </c>
    </row>
    <row r="1597" spans="1:18" ht="12">
      <c r="A1597" s="28" t="s">
        <v>1136</v>
      </c>
      <c r="B1597" s="30">
        <v>2009</v>
      </c>
      <c r="C1597" s="30" t="s">
        <v>1503</v>
      </c>
      <c r="D1597" s="30" t="s">
        <v>1504</v>
      </c>
      <c r="E1597" s="30" t="s">
        <v>2131</v>
      </c>
      <c r="F1597" s="30">
        <v>600</v>
      </c>
      <c r="G1597" s="30">
        <v>600</v>
      </c>
      <c r="H1597" s="30">
        <v>600</v>
      </c>
      <c r="I1597" s="30">
        <v>500</v>
      </c>
      <c r="J1597" s="30">
        <v>500</v>
      </c>
      <c r="K1597" s="30">
        <v>500</v>
      </c>
      <c r="L1597" s="30">
        <v>500</v>
      </c>
      <c r="M1597" s="30">
        <v>400</v>
      </c>
      <c r="N1597" s="30">
        <v>400</v>
      </c>
      <c r="O1597" s="30">
        <v>500</v>
      </c>
      <c r="P1597" s="36">
        <v>400</v>
      </c>
      <c r="Q1597" s="36">
        <v>400</v>
      </c>
      <c r="R1597" s="36">
        <v>491.6666666666667</v>
      </c>
    </row>
    <row r="1598" spans="1:18" ht="12">
      <c r="A1598" s="28" t="s">
        <v>556</v>
      </c>
      <c r="B1598" s="30">
        <v>2009</v>
      </c>
      <c r="C1598" s="30" t="s">
        <v>1503</v>
      </c>
      <c r="D1598" s="30" t="s">
        <v>1504</v>
      </c>
      <c r="E1598" s="30" t="s">
        <v>1516</v>
      </c>
      <c r="F1598" s="30">
        <v>800</v>
      </c>
      <c r="G1598" s="30">
        <v>800</v>
      </c>
      <c r="H1598" s="30">
        <v>800</v>
      </c>
      <c r="I1598" s="30">
        <v>900</v>
      </c>
      <c r="J1598" s="30">
        <v>900</v>
      </c>
      <c r="K1598" s="30">
        <v>900</v>
      </c>
      <c r="L1598" s="30">
        <v>800</v>
      </c>
      <c r="M1598" s="30">
        <v>800</v>
      </c>
      <c r="N1598" s="30">
        <v>900</v>
      </c>
      <c r="O1598" s="30">
        <v>900</v>
      </c>
      <c r="P1598" s="36">
        <v>900</v>
      </c>
      <c r="Q1598" s="36">
        <v>800</v>
      </c>
      <c r="R1598" s="36">
        <v>850</v>
      </c>
    </row>
    <row r="1599" spans="1:18" ht="12">
      <c r="A1599" s="28" t="s">
        <v>1137</v>
      </c>
      <c r="B1599" s="30">
        <v>2009</v>
      </c>
      <c r="C1599" s="30" t="s">
        <v>1503</v>
      </c>
      <c r="D1599" s="30" t="s">
        <v>1504</v>
      </c>
      <c r="E1599" s="30" t="s">
        <v>2132</v>
      </c>
      <c r="F1599" s="30">
        <v>100</v>
      </c>
      <c r="G1599" s="30">
        <v>100</v>
      </c>
      <c r="H1599" s="30">
        <v>100</v>
      </c>
      <c r="I1599" s="30">
        <v>200</v>
      </c>
      <c r="J1599" s="30">
        <v>200</v>
      </c>
      <c r="K1599" s="30">
        <v>200</v>
      </c>
      <c r="L1599" s="30">
        <v>200</v>
      </c>
      <c r="M1599" s="30">
        <v>200</v>
      </c>
      <c r="N1599" s="30">
        <v>200</v>
      </c>
      <c r="O1599" s="30">
        <v>200</v>
      </c>
      <c r="P1599" s="36">
        <v>200</v>
      </c>
      <c r="Q1599" s="36">
        <v>100</v>
      </c>
      <c r="R1599" s="36">
        <v>166.66666666666666</v>
      </c>
    </row>
    <row r="1600" spans="1:18" ht="12">
      <c r="A1600" s="28" t="s">
        <v>1138</v>
      </c>
      <c r="B1600" s="30">
        <v>2009</v>
      </c>
      <c r="C1600" s="30" t="s">
        <v>1503</v>
      </c>
      <c r="D1600" s="30" t="s">
        <v>1504</v>
      </c>
      <c r="E1600" s="10" t="s">
        <v>2133</v>
      </c>
      <c r="F1600" s="36">
        <v>0</v>
      </c>
      <c r="G1600" s="36">
        <v>0</v>
      </c>
      <c r="H1600" s="36">
        <v>0</v>
      </c>
      <c r="I1600" s="36">
        <v>0</v>
      </c>
      <c r="J1600" s="30">
        <v>0</v>
      </c>
      <c r="K1600" s="30">
        <v>0</v>
      </c>
      <c r="L1600" s="30">
        <v>0</v>
      </c>
      <c r="M1600" s="30">
        <v>0</v>
      </c>
      <c r="N1600" s="30">
        <v>0</v>
      </c>
      <c r="O1600" s="30">
        <v>0</v>
      </c>
      <c r="P1600" s="36">
        <v>0</v>
      </c>
      <c r="Q1600" s="36">
        <v>0</v>
      </c>
      <c r="R1600" s="36">
        <v>0</v>
      </c>
    </row>
    <row r="1601" spans="1:18" ht="12">
      <c r="A1601" s="28" t="s">
        <v>1139</v>
      </c>
      <c r="B1601" s="30">
        <v>2009</v>
      </c>
      <c r="C1601" s="30" t="s">
        <v>1503</v>
      </c>
      <c r="D1601" s="30" t="s">
        <v>1504</v>
      </c>
      <c r="E1601" s="30" t="s">
        <v>2134</v>
      </c>
      <c r="F1601" s="30">
        <v>700</v>
      </c>
      <c r="G1601" s="30">
        <v>700</v>
      </c>
      <c r="H1601" s="30">
        <v>700</v>
      </c>
      <c r="I1601" s="30">
        <v>700</v>
      </c>
      <c r="J1601" s="30">
        <v>700</v>
      </c>
      <c r="K1601" s="30">
        <v>700</v>
      </c>
      <c r="L1601" s="30">
        <v>600</v>
      </c>
      <c r="M1601" s="30">
        <v>600</v>
      </c>
      <c r="N1601" s="30">
        <v>700</v>
      </c>
      <c r="O1601" s="30">
        <v>700</v>
      </c>
      <c r="P1601" s="36">
        <v>700</v>
      </c>
      <c r="Q1601" s="36">
        <v>700</v>
      </c>
      <c r="R1601" s="36">
        <v>683.3333333333334</v>
      </c>
    </row>
    <row r="1602" spans="1:18" ht="12">
      <c r="A1602" s="28" t="s">
        <v>557</v>
      </c>
      <c r="B1602" s="30">
        <v>2009</v>
      </c>
      <c r="C1602" s="30" t="s">
        <v>1506</v>
      </c>
      <c r="D1602" s="28" t="s">
        <v>1497</v>
      </c>
      <c r="E1602" s="10" t="s">
        <v>1491</v>
      </c>
      <c r="F1602" s="30">
        <v>4200</v>
      </c>
      <c r="G1602" s="30">
        <v>4200</v>
      </c>
      <c r="H1602" s="30">
        <v>4100</v>
      </c>
      <c r="I1602" s="30">
        <v>4400</v>
      </c>
      <c r="J1602" s="30">
        <v>4700</v>
      </c>
      <c r="K1602" s="30">
        <v>4900</v>
      </c>
      <c r="L1602" s="30">
        <v>4800</v>
      </c>
      <c r="M1602" s="30">
        <v>4500</v>
      </c>
      <c r="N1602" s="30">
        <v>4400</v>
      </c>
      <c r="O1602" s="30">
        <v>4400</v>
      </c>
      <c r="P1602" s="36">
        <v>4300</v>
      </c>
      <c r="Q1602" s="36">
        <v>4200</v>
      </c>
      <c r="R1602" s="36">
        <v>4425</v>
      </c>
    </row>
    <row r="1603" spans="1:18" ht="12">
      <c r="A1603" s="28" t="s">
        <v>558</v>
      </c>
      <c r="B1603" s="30">
        <v>2009</v>
      </c>
      <c r="C1603" s="30" t="s">
        <v>1506</v>
      </c>
      <c r="D1603" s="28" t="s">
        <v>1497</v>
      </c>
      <c r="E1603" s="30" t="s">
        <v>1495</v>
      </c>
      <c r="F1603" s="30">
        <v>3100</v>
      </c>
      <c r="G1603" s="30">
        <v>3100</v>
      </c>
      <c r="H1603" s="30">
        <v>3000</v>
      </c>
      <c r="I1603" s="30">
        <v>3100</v>
      </c>
      <c r="J1603" s="30">
        <v>3400</v>
      </c>
      <c r="K1603" s="30">
        <v>3600</v>
      </c>
      <c r="L1603" s="30">
        <v>3700</v>
      </c>
      <c r="M1603" s="30">
        <v>3500</v>
      </c>
      <c r="N1603" s="30">
        <v>3300</v>
      </c>
      <c r="O1603" s="30">
        <v>3400</v>
      </c>
      <c r="P1603" s="36">
        <v>3300</v>
      </c>
      <c r="Q1603" s="36">
        <v>3200</v>
      </c>
      <c r="R1603" s="36">
        <v>3308.3333333333335</v>
      </c>
    </row>
    <row r="1604" spans="1:18" ht="12">
      <c r="A1604" s="28" t="s">
        <v>559</v>
      </c>
      <c r="B1604" s="30">
        <v>2009</v>
      </c>
      <c r="C1604" s="30" t="s">
        <v>1506</v>
      </c>
      <c r="D1604" s="28" t="s">
        <v>1497</v>
      </c>
      <c r="E1604" s="30" t="s">
        <v>1498</v>
      </c>
      <c r="F1604" s="30">
        <v>1000</v>
      </c>
      <c r="G1604" s="30">
        <v>1000</v>
      </c>
      <c r="H1604" s="30">
        <v>900</v>
      </c>
      <c r="I1604" s="30">
        <v>900</v>
      </c>
      <c r="J1604" s="36">
        <v>1000</v>
      </c>
      <c r="K1604" s="36">
        <v>1100</v>
      </c>
      <c r="L1604" s="36">
        <v>1100</v>
      </c>
      <c r="M1604" s="36">
        <v>1100</v>
      </c>
      <c r="N1604" s="36">
        <v>1000</v>
      </c>
      <c r="O1604" s="36">
        <v>1000</v>
      </c>
      <c r="P1604" s="36">
        <v>1000</v>
      </c>
      <c r="Q1604" s="36">
        <v>900</v>
      </c>
      <c r="R1604" s="36">
        <v>1000</v>
      </c>
    </row>
    <row r="1605" spans="1:18" ht="12">
      <c r="A1605" s="28" t="s">
        <v>1140</v>
      </c>
      <c r="B1605" s="30">
        <v>2009</v>
      </c>
      <c r="C1605" s="30" t="s">
        <v>1506</v>
      </c>
      <c r="D1605" s="28" t="s">
        <v>1497</v>
      </c>
      <c r="E1605" s="30" t="s">
        <v>2127</v>
      </c>
      <c r="F1605" s="30">
        <v>3200</v>
      </c>
      <c r="G1605" s="30">
        <v>3200</v>
      </c>
      <c r="H1605" s="30">
        <v>3200</v>
      </c>
      <c r="I1605" s="30">
        <v>3500</v>
      </c>
      <c r="J1605" s="30">
        <v>3700</v>
      </c>
      <c r="K1605" s="30">
        <v>3800</v>
      </c>
      <c r="L1605" s="30">
        <v>3700</v>
      </c>
      <c r="M1605" s="30">
        <v>3400</v>
      </c>
      <c r="N1605" s="30">
        <v>3400</v>
      </c>
      <c r="O1605" s="30">
        <v>3400</v>
      </c>
      <c r="P1605" s="36">
        <v>3300</v>
      </c>
      <c r="Q1605" s="36">
        <v>3300</v>
      </c>
      <c r="R1605" s="36">
        <v>3425</v>
      </c>
    </row>
    <row r="1606" spans="1:18" ht="12">
      <c r="A1606" s="28" t="s">
        <v>1141</v>
      </c>
      <c r="B1606" s="30">
        <v>2009</v>
      </c>
      <c r="C1606" s="30" t="s">
        <v>1506</v>
      </c>
      <c r="D1606" s="28" t="s">
        <v>1497</v>
      </c>
      <c r="E1606" s="30" t="s">
        <v>2128</v>
      </c>
      <c r="F1606" s="30">
        <v>100</v>
      </c>
      <c r="G1606" s="30">
        <v>100</v>
      </c>
      <c r="H1606" s="30">
        <v>100</v>
      </c>
      <c r="I1606" s="30">
        <v>100</v>
      </c>
      <c r="J1606" s="30">
        <v>200</v>
      </c>
      <c r="K1606" s="30">
        <v>200</v>
      </c>
      <c r="L1606" s="30">
        <v>200</v>
      </c>
      <c r="M1606" s="30">
        <v>200</v>
      </c>
      <c r="N1606" s="30">
        <v>200</v>
      </c>
      <c r="O1606" s="30">
        <v>200</v>
      </c>
      <c r="P1606" s="36">
        <v>200</v>
      </c>
      <c r="Q1606" s="36">
        <v>100</v>
      </c>
      <c r="R1606" s="36">
        <v>158.33333333333334</v>
      </c>
    </row>
    <row r="1607" spans="1:18" ht="12">
      <c r="A1607" s="28" t="s">
        <v>560</v>
      </c>
      <c r="B1607" s="30">
        <v>2009</v>
      </c>
      <c r="C1607" s="30" t="s">
        <v>1506</v>
      </c>
      <c r="D1607" s="28" t="s">
        <v>1497</v>
      </c>
      <c r="E1607" s="30" t="s">
        <v>1502</v>
      </c>
      <c r="F1607" s="30">
        <v>900</v>
      </c>
      <c r="G1607" s="30">
        <v>900</v>
      </c>
      <c r="H1607" s="30">
        <v>800</v>
      </c>
      <c r="I1607" s="30">
        <v>800</v>
      </c>
      <c r="J1607" s="30">
        <v>800</v>
      </c>
      <c r="K1607" s="30">
        <v>900</v>
      </c>
      <c r="L1607" s="30">
        <v>900</v>
      </c>
      <c r="M1607" s="30">
        <v>900</v>
      </c>
      <c r="N1607" s="30">
        <v>800</v>
      </c>
      <c r="O1607" s="30">
        <v>800</v>
      </c>
      <c r="P1607" s="36">
        <v>800</v>
      </c>
      <c r="Q1607" s="36">
        <v>800</v>
      </c>
      <c r="R1607" s="36">
        <v>841.6666666666666</v>
      </c>
    </row>
    <row r="1608" spans="1:18" ht="12">
      <c r="A1608" s="28" t="s">
        <v>561</v>
      </c>
      <c r="B1608" s="30">
        <v>2009</v>
      </c>
      <c r="C1608" s="30" t="s">
        <v>1506</v>
      </c>
      <c r="D1608" s="28" t="s">
        <v>1497</v>
      </c>
      <c r="E1608" s="30" t="s">
        <v>1505</v>
      </c>
      <c r="F1608" s="30">
        <v>600</v>
      </c>
      <c r="G1608" s="30">
        <v>600</v>
      </c>
      <c r="H1608" s="30">
        <v>600</v>
      </c>
      <c r="I1608" s="30">
        <v>600</v>
      </c>
      <c r="J1608" s="30">
        <v>700</v>
      </c>
      <c r="K1608" s="30">
        <v>700</v>
      </c>
      <c r="L1608" s="30">
        <v>700</v>
      </c>
      <c r="M1608" s="30">
        <v>700</v>
      </c>
      <c r="N1608" s="30">
        <v>600</v>
      </c>
      <c r="O1608" s="30">
        <v>700</v>
      </c>
      <c r="P1608" s="36">
        <v>700</v>
      </c>
      <c r="Q1608" s="36">
        <v>700</v>
      </c>
      <c r="R1608" s="36">
        <v>658.3333333333334</v>
      </c>
    </row>
    <row r="1609" spans="1:18" ht="12">
      <c r="A1609" s="28" t="s">
        <v>1142</v>
      </c>
      <c r="B1609" s="30">
        <v>2009</v>
      </c>
      <c r="C1609" s="30" t="s">
        <v>1506</v>
      </c>
      <c r="D1609" s="28" t="s">
        <v>1497</v>
      </c>
      <c r="E1609" s="30" t="s">
        <v>2129</v>
      </c>
      <c r="F1609" s="30">
        <v>100</v>
      </c>
      <c r="G1609" s="30">
        <v>100</v>
      </c>
      <c r="H1609" s="30">
        <v>100</v>
      </c>
      <c r="I1609" s="30">
        <v>100</v>
      </c>
      <c r="J1609" s="30">
        <v>100</v>
      </c>
      <c r="K1609" s="30">
        <v>100</v>
      </c>
      <c r="L1609" s="30">
        <v>100</v>
      </c>
      <c r="M1609" s="30">
        <v>100</v>
      </c>
      <c r="N1609" s="30">
        <v>100</v>
      </c>
      <c r="O1609" s="30">
        <v>100</v>
      </c>
      <c r="P1609" s="36">
        <v>100</v>
      </c>
      <c r="Q1609" s="36">
        <v>100</v>
      </c>
      <c r="R1609" s="36">
        <v>100</v>
      </c>
    </row>
    <row r="1610" spans="1:18" ht="12">
      <c r="A1610" s="28" t="s">
        <v>562</v>
      </c>
      <c r="B1610" s="30">
        <v>2009</v>
      </c>
      <c r="C1610" s="30" t="s">
        <v>1506</v>
      </c>
      <c r="D1610" s="28" t="s">
        <v>1497</v>
      </c>
      <c r="E1610" s="30" t="s">
        <v>1510</v>
      </c>
      <c r="F1610" s="30">
        <v>100</v>
      </c>
      <c r="G1610" s="30">
        <v>100</v>
      </c>
      <c r="H1610" s="30">
        <v>100</v>
      </c>
      <c r="I1610" s="30">
        <v>100</v>
      </c>
      <c r="J1610" s="30">
        <v>100</v>
      </c>
      <c r="K1610" s="30">
        <v>100</v>
      </c>
      <c r="L1610" s="30">
        <v>100</v>
      </c>
      <c r="M1610" s="30">
        <v>100</v>
      </c>
      <c r="N1610" s="30">
        <v>100</v>
      </c>
      <c r="O1610" s="30">
        <v>100</v>
      </c>
      <c r="P1610" s="36">
        <v>100</v>
      </c>
      <c r="Q1610" s="36">
        <v>100</v>
      </c>
      <c r="R1610" s="36">
        <v>100</v>
      </c>
    </row>
    <row r="1611" spans="1:18" ht="12">
      <c r="A1611" s="28" t="s">
        <v>1143</v>
      </c>
      <c r="B1611" s="30">
        <v>2009</v>
      </c>
      <c r="C1611" s="30" t="s">
        <v>1506</v>
      </c>
      <c r="D1611" s="28" t="s">
        <v>1497</v>
      </c>
      <c r="E1611" s="30" t="s">
        <v>2130</v>
      </c>
      <c r="F1611" s="30">
        <v>500</v>
      </c>
      <c r="G1611" s="30">
        <v>500</v>
      </c>
      <c r="H1611" s="30">
        <v>500</v>
      </c>
      <c r="I1611" s="30">
        <v>600</v>
      </c>
      <c r="J1611" s="30">
        <v>600</v>
      </c>
      <c r="K1611" s="30">
        <v>600</v>
      </c>
      <c r="L1611" s="30">
        <v>600</v>
      </c>
      <c r="M1611" s="30">
        <v>500</v>
      </c>
      <c r="N1611" s="30">
        <v>600</v>
      </c>
      <c r="O1611" s="30">
        <v>600</v>
      </c>
      <c r="P1611" s="36">
        <v>600</v>
      </c>
      <c r="Q1611" s="36">
        <v>600</v>
      </c>
      <c r="R1611" s="36">
        <v>566.6666666666666</v>
      </c>
    </row>
    <row r="1612" spans="1:18" ht="12">
      <c r="A1612" s="28" t="s">
        <v>563</v>
      </c>
      <c r="B1612" s="35">
        <v>2009</v>
      </c>
      <c r="C1612" s="35" t="s">
        <v>1506</v>
      </c>
      <c r="D1612" s="28" t="s">
        <v>1497</v>
      </c>
      <c r="E1612" s="30" t="s">
        <v>1514</v>
      </c>
      <c r="F1612" s="30">
        <v>500</v>
      </c>
      <c r="G1612" s="30">
        <v>500</v>
      </c>
      <c r="H1612" s="30">
        <v>500</v>
      </c>
      <c r="I1612" s="30">
        <v>500</v>
      </c>
      <c r="J1612" s="30">
        <v>600</v>
      </c>
      <c r="K1612" s="30">
        <v>700</v>
      </c>
      <c r="L1612" s="30">
        <v>800</v>
      </c>
      <c r="M1612" s="30">
        <v>700</v>
      </c>
      <c r="N1612" s="30">
        <v>600</v>
      </c>
      <c r="O1612" s="30">
        <v>600</v>
      </c>
      <c r="P1612" s="36">
        <v>500</v>
      </c>
      <c r="Q1612" s="36">
        <v>500</v>
      </c>
      <c r="R1612" s="36">
        <v>583.3333333333334</v>
      </c>
    </row>
    <row r="1613" spans="1:18" ht="12">
      <c r="A1613" s="28" t="s">
        <v>1144</v>
      </c>
      <c r="B1613" s="30">
        <v>2009</v>
      </c>
      <c r="C1613" s="30" t="s">
        <v>1506</v>
      </c>
      <c r="D1613" s="28" t="s">
        <v>1497</v>
      </c>
      <c r="E1613" s="30" t="s">
        <v>2131</v>
      </c>
      <c r="F1613" s="30">
        <v>300</v>
      </c>
      <c r="G1613" s="30">
        <v>300</v>
      </c>
      <c r="H1613" s="30">
        <v>300</v>
      </c>
      <c r="I1613" s="30">
        <v>300</v>
      </c>
      <c r="J1613" s="30">
        <v>300</v>
      </c>
      <c r="K1613" s="30">
        <v>300</v>
      </c>
      <c r="L1613" s="30">
        <v>300</v>
      </c>
      <c r="M1613" s="30">
        <v>300</v>
      </c>
      <c r="N1613" s="30">
        <v>300</v>
      </c>
      <c r="O1613" s="30">
        <v>300</v>
      </c>
      <c r="P1613" s="36">
        <v>300</v>
      </c>
      <c r="Q1613" s="36">
        <v>300</v>
      </c>
      <c r="R1613" s="36">
        <v>300</v>
      </c>
    </row>
    <row r="1614" spans="1:18" ht="12">
      <c r="A1614" s="28" t="s">
        <v>564</v>
      </c>
      <c r="B1614" s="30">
        <v>2009</v>
      </c>
      <c r="C1614" s="30" t="s">
        <v>1506</v>
      </c>
      <c r="D1614" s="28" t="s">
        <v>1497</v>
      </c>
      <c r="E1614" s="30" t="s">
        <v>1516</v>
      </c>
      <c r="F1614" s="30">
        <v>1100</v>
      </c>
      <c r="G1614" s="30">
        <v>1100</v>
      </c>
      <c r="H1614" s="30">
        <v>1100</v>
      </c>
      <c r="I1614" s="30">
        <v>1300</v>
      </c>
      <c r="J1614" s="30">
        <v>1300</v>
      </c>
      <c r="K1614" s="30">
        <v>1300</v>
      </c>
      <c r="L1614" s="30">
        <v>1100</v>
      </c>
      <c r="M1614" s="30">
        <v>1000</v>
      </c>
      <c r="N1614" s="30">
        <v>1100</v>
      </c>
      <c r="O1614" s="30">
        <v>1000</v>
      </c>
      <c r="P1614" s="36">
        <v>1000</v>
      </c>
      <c r="Q1614" s="36">
        <v>1000</v>
      </c>
      <c r="R1614" s="36">
        <v>1116.6666666666667</v>
      </c>
    </row>
    <row r="1615" spans="1:18" ht="12">
      <c r="A1615" s="28" t="s">
        <v>1145</v>
      </c>
      <c r="B1615" s="30">
        <v>2009</v>
      </c>
      <c r="C1615" s="30" t="s">
        <v>1506</v>
      </c>
      <c r="D1615" s="28" t="s">
        <v>1497</v>
      </c>
      <c r="E1615" s="30" t="s">
        <v>2132</v>
      </c>
      <c r="F1615" s="30">
        <v>0</v>
      </c>
      <c r="G1615" s="30">
        <v>0</v>
      </c>
      <c r="H1615" s="30">
        <v>0</v>
      </c>
      <c r="I1615" s="30">
        <v>100</v>
      </c>
      <c r="J1615" s="30">
        <v>100</v>
      </c>
      <c r="K1615" s="30">
        <v>0</v>
      </c>
      <c r="L1615" s="30">
        <v>0</v>
      </c>
      <c r="M1615" s="30">
        <v>0</v>
      </c>
      <c r="N1615" s="30">
        <v>0</v>
      </c>
      <c r="O1615" s="30">
        <v>0</v>
      </c>
      <c r="P1615" s="36">
        <v>0</v>
      </c>
      <c r="Q1615" s="36">
        <v>0</v>
      </c>
      <c r="R1615" s="36">
        <v>16.666666666666668</v>
      </c>
    </row>
    <row r="1616" spans="1:18" ht="12">
      <c r="A1616" s="28" t="s">
        <v>1146</v>
      </c>
      <c r="B1616" s="30">
        <v>2009</v>
      </c>
      <c r="C1616" s="30" t="s">
        <v>1506</v>
      </c>
      <c r="D1616" s="28" t="s">
        <v>1497</v>
      </c>
      <c r="E1616" s="10" t="s">
        <v>2133</v>
      </c>
      <c r="F1616" s="36">
        <v>0</v>
      </c>
      <c r="G1616" s="36">
        <v>0</v>
      </c>
      <c r="H1616" s="36">
        <v>0</v>
      </c>
      <c r="I1616" s="36">
        <v>100</v>
      </c>
      <c r="J1616" s="30">
        <v>100</v>
      </c>
      <c r="K1616" s="30">
        <v>100</v>
      </c>
      <c r="L1616" s="30">
        <v>0</v>
      </c>
      <c r="M1616" s="30">
        <v>0</v>
      </c>
      <c r="N1616" s="30">
        <v>0</v>
      </c>
      <c r="O1616" s="30">
        <v>0</v>
      </c>
      <c r="P1616" s="36">
        <v>0</v>
      </c>
      <c r="Q1616" s="36">
        <v>0</v>
      </c>
      <c r="R1616" s="36">
        <v>25</v>
      </c>
    </row>
    <row r="1617" spans="1:18" ht="12">
      <c r="A1617" s="28" t="s">
        <v>1147</v>
      </c>
      <c r="B1617" s="30">
        <v>2009</v>
      </c>
      <c r="C1617" s="30" t="s">
        <v>1506</v>
      </c>
      <c r="D1617" s="28" t="s">
        <v>1497</v>
      </c>
      <c r="E1617" s="30" t="s">
        <v>2134</v>
      </c>
      <c r="F1617" s="30">
        <v>1100</v>
      </c>
      <c r="G1617" s="30">
        <v>1100</v>
      </c>
      <c r="H1617" s="30">
        <v>1100</v>
      </c>
      <c r="I1617" s="30">
        <v>1100</v>
      </c>
      <c r="J1617" s="30">
        <v>1100</v>
      </c>
      <c r="K1617" s="30">
        <v>1200</v>
      </c>
      <c r="L1617" s="30">
        <v>1100</v>
      </c>
      <c r="M1617" s="30">
        <v>1000</v>
      </c>
      <c r="N1617" s="30">
        <v>1100</v>
      </c>
      <c r="O1617" s="30">
        <v>1000</v>
      </c>
      <c r="P1617" s="36">
        <v>1000</v>
      </c>
      <c r="Q1617" s="36">
        <v>1000</v>
      </c>
      <c r="R1617" s="36">
        <v>1075</v>
      </c>
    </row>
    <row r="1618" spans="1:18" ht="12">
      <c r="A1618" s="28" t="s">
        <v>565</v>
      </c>
      <c r="B1618" s="30">
        <v>2009</v>
      </c>
      <c r="C1618" s="30" t="s">
        <v>1507</v>
      </c>
      <c r="D1618" s="28" t="s">
        <v>1500</v>
      </c>
      <c r="E1618" s="10" t="s">
        <v>1491</v>
      </c>
      <c r="F1618" s="30">
        <v>9400</v>
      </c>
      <c r="G1618" s="30">
        <v>9300</v>
      </c>
      <c r="H1618" s="30">
        <v>9400</v>
      </c>
      <c r="I1618" s="30">
        <v>9700</v>
      </c>
      <c r="J1618" s="30">
        <v>9700</v>
      </c>
      <c r="K1618" s="30">
        <v>10100</v>
      </c>
      <c r="L1618" s="30">
        <v>9500</v>
      </c>
      <c r="M1618" s="30">
        <v>9300</v>
      </c>
      <c r="N1618" s="30">
        <v>9600</v>
      </c>
      <c r="O1618" s="30">
        <v>9700</v>
      </c>
      <c r="P1618" s="36">
        <v>9700</v>
      </c>
      <c r="Q1618" s="36">
        <v>9700</v>
      </c>
      <c r="R1618" s="36">
        <v>9591.666666666666</v>
      </c>
    </row>
    <row r="1619" spans="1:18" ht="12">
      <c r="A1619" s="28" t="s">
        <v>566</v>
      </c>
      <c r="B1619" s="30">
        <v>2009</v>
      </c>
      <c r="C1619" s="30" t="s">
        <v>1507</v>
      </c>
      <c r="D1619" s="28" t="s">
        <v>1500</v>
      </c>
      <c r="E1619" s="30" t="s">
        <v>1495</v>
      </c>
      <c r="F1619" s="30">
        <v>7400</v>
      </c>
      <c r="G1619" s="30">
        <v>7300</v>
      </c>
      <c r="H1619" s="30">
        <v>7400</v>
      </c>
      <c r="I1619" s="30">
        <v>7600</v>
      </c>
      <c r="J1619" s="30">
        <v>7600</v>
      </c>
      <c r="K1619" s="30">
        <v>8000</v>
      </c>
      <c r="L1619" s="30">
        <v>7700</v>
      </c>
      <c r="M1619" s="30">
        <v>7700</v>
      </c>
      <c r="N1619" s="30">
        <v>7600</v>
      </c>
      <c r="O1619" s="30">
        <v>7700</v>
      </c>
      <c r="P1619" s="36">
        <v>7600</v>
      </c>
      <c r="Q1619" s="36">
        <v>7600</v>
      </c>
      <c r="R1619" s="36">
        <v>7600</v>
      </c>
    </row>
    <row r="1620" spans="1:18" ht="12">
      <c r="A1620" s="28" t="s">
        <v>567</v>
      </c>
      <c r="B1620" s="30">
        <v>2009</v>
      </c>
      <c r="C1620" s="30" t="s">
        <v>1507</v>
      </c>
      <c r="D1620" s="28" t="s">
        <v>1500</v>
      </c>
      <c r="E1620" s="30" t="s">
        <v>1498</v>
      </c>
      <c r="F1620" s="30">
        <v>2900</v>
      </c>
      <c r="G1620" s="30">
        <v>2900</v>
      </c>
      <c r="H1620" s="30">
        <v>3000</v>
      </c>
      <c r="I1620" s="30">
        <v>3100</v>
      </c>
      <c r="J1620" s="36">
        <v>3000</v>
      </c>
      <c r="K1620" s="36">
        <v>3100</v>
      </c>
      <c r="L1620" s="36">
        <v>3000</v>
      </c>
      <c r="M1620" s="36">
        <v>3000</v>
      </c>
      <c r="N1620" s="36">
        <v>2900</v>
      </c>
      <c r="O1620" s="36">
        <v>2900</v>
      </c>
      <c r="P1620" s="36">
        <v>2900</v>
      </c>
      <c r="Q1620" s="36">
        <v>2900</v>
      </c>
      <c r="R1620" s="36">
        <v>2966.6666666666665</v>
      </c>
    </row>
    <row r="1621" spans="1:18" ht="12">
      <c r="A1621" s="28" t="s">
        <v>1148</v>
      </c>
      <c r="B1621" s="30">
        <v>2009</v>
      </c>
      <c r="C1621" s="30" t="s">
        <v>1507</v>
      </c>
      <c r="D1621" s="28" t="s">
        <v>1500</v>
      </c>
      <c r="E1621" s="30" t="s">
        <v>2127</v>
      </c>
      <c r="F1621" s="30">
        <v>6500</v>
      </c>
      <c r="G1621" s="30">
        <v>6400</v>
      </c>
      <c r="H1621" s="30">
        <v>6400</v>
      </c>
      <c r="I1621" s="30">
        <v>6600</v>
      </c>
      <c r="J1621" s="30">
        <v>6700</v>
      </c>
      <c r="K1621" s="30">
        <v>7000</v>
      </c>
      <c r="L1621" s="30">
        <v>6500</v>
      </c>
      <c r="M1621" s="30">
        <v>6300</v>
      </c>
      <c r="N1621" s="30">
        <v>6700</v>
      </c>
      <c r="O1621" s="30">
        <v>6800</v>
      </c>
      <c r="P1621" s="36">
        <v>6800</v>
      </c>
      <c r="Q1621" s="36">
        <v>6800</v>
      </c>
      <c r="R1621" s="36">
        <v>6625</v>
      </c>
    </row>
    <row r="1622" spans="1:18" ht="12">
      <c r="A1622" s="28" t="s">
        <v>1149</v>
      </c>
      <c r="B1622" s="30">
        <v>2009</v>
      </c>
      <c r="C1622" s="30" t="s">
        <v>1507</v>
      </c>
      <c r="D1622" s="28" t="s">
        <v>1500</v>
      </c>
      <c r="E1622" s="30" t="s">
        <v>2128</v>
      </c>
      <c r="F1622" s="30">
        <v>400</v>
      </c>
      <c r="G1622" s="30">
        <v>400</v>
      </c>
      <c r="H1622" s="30">
        <v>500</v>
      </c>
      <c r="I1622" s="30">
        <v>500</v>
      </c>
      <c r="J1622" s="30">
        <v>500</v>
      </c>
      <c r="K1622" s="30">
        <v>600</v>
      </c>
      <c r="L1622" s="30">
        <v>600</v>
      </c>
      <c r="M1622" s="30">
        <v>600</v>
      </c>
      <c r="N1622" s="30">
        <v>500</v>
      </c>
      <c r="O1622" s="30">
        <v>500</v>
      </c>
      <c r="P1622" s="36">
        <v>500</v>
      </c>
      <c r="Q1622" s="36">
        <v>500</v>
      </c>
      <c r="R1622" s="36">
        <v>508.3333333333333</v>
      </c>
    </row>
    <row r="1623" spans="1:18" ht="12">
      <c r="A1623" s="28" t="s">
        <v>568</v>
      </c>
      <c r="B1623" s="30">
        <v>2009</v>
      </c>
      <c r="C1623" s="30" t="s">
        <v>1507</v>
      </c>
      <c r="D1623" s="28" t="s">
        <v>1500</v>
      </c>
      <c r="E1623" s="30" t="s">
        <v>1502</v>
      </c>
      <c r="F1623" s="30">
        <v>2500</v>
      </c>
      <c r="G1623" s="30">
        <v>2500</v>
      </c>
      <c r="H1623" s="30">
        <v>2500</v>
      </c>
      <c r="I1623" s="30">
        <v>2600</v>
      </c>
      <c r="J1623" s="30">
        <v>2500</v>
      </c>
      <c r="K1623" s="30">
        <v>2500</v>
      </c>
      <c r="L1623" s="30">
        <v>2400</v>
      </c>
      <c r="M1623" s="30">
        <v>2400</v>
      </c>
      <c r="N1623" s="30">
        <v>2400</v>
      </c>
      <c r="O1623" s="30">
        <v>2400</v>
      </c>
      <c r="P1623" s="36">
        <v>2400</v>
      </c>
      <c r="Q1623" s="36">
        <v>2400</v>
      </c>
      <c r="R1623" s="36">
        <v>2458.3333333333335</v>
      </c>
    </row>
    <row r="1624" spans="1:18" ht="12">
      <c r="A1624" s="28" t="s">
        <v>569</v>
      </c>
      <c r="B1624" s="30">
        <v>2009</v>
      </c>
      <c r="C1624" s="30" t="s">
        <v>1507</v>
      </c>
      <c r="D1624" s="28" t="s">
        <v>1500</v>
      </c>
      <c r="E1624" s="30" t="s">
        <v>1505</v>
      </c>
      <c r="F1624" s="30">
        <v>1400</v>
      </c>
      <c r="G1624" s="30">
        <v>1400</v>
      </c>
      <c r="H1624" s="30">
        <v>1400</v>
      </c>
      <c r="I1624" s="30">
        <v>1500</v>
      </c>
      <c r="J1624" s="30">
        <v>1500</v>
      </c>
      <c r="K1624" s="30">
        <v>1600</v>
      </c>
      <c r="L1624" s="30">
        <v>1500</v>
      </c>
      <c r="M1624" s="30">
        <v>1500</v>
      </c>
      <c r="N1624" s="30">
        <v>1500</v>
      </c>
      <c r="O1624" s="30">
        <v>1600</v>
      </c>
      <c r="P1624" s="36">
        <v>1600</v>
      </c>
      <c r="Q1624" s="36">
        <v>1600</v>
      </c>
      <c r="R1624" s="36">
        <v>1508.3333333333333</v>
      </c>
    </row>
    <row r="1625" spans="1:18" ht="12">
      <c r="A1625" s="28" t="s">
        <v>1150</v>
      </c>
      <c r="B1625" s="30">
        <v>2009</v>
      </c>
      <c r="C1625" s="30" t="s">
        <v>1507</v>
      </c>
      <c r="D1625" s="28" t="s">
        <v>1500</v>
      </c>
      <c r="E1625" s="30" t="s">
        <v>2129</v>
      </c>
      <c r="F1625" s="30">
        <v>500</v>
      </c>
      <c r="G1625" s="30">
        <v>500</v>
      </c>
      <c r="H1625" s="30">
        <v>500</v>
      </c>
      <c r="I1625" s="30">
        <v>500</v>
      </c>
      <c r="J1625" s="30">
        <v>600</v>
      </c>
      <c r="K1625" s="30">
        <v>600</v>
      </c>
      <c r="L1625" s="30">
        <v>600</v>
      </c>
      <c r="M1625" s="30">
        <v>600</v>
      </c>
      <c r="N1625" s="30">
        <v>600</v>
      </c>
      <c r="O1625" s="30">
        <v>600</v>
      </c>
      <c r="P1625" s="36">
        <v>600</v>
      </c>
      <c r="Q1625" s="36">
        <v>600</v>
      </c>
      <c r="R1625" s="36">
        <v>566.6666666666666</v>
      </c>
    </row>
    <row r="1626" spans="1:18" ht="12">
      <c r="A1626" s="28" t="s">
        <v>570</v>
      </c>
      <c r="B1626" s="30">
        <v>2009</v>
      </c>
      <c r="C1626" s="30" t="s">
        <v>1507</v>
      </c>
      <c r="D1626" s="28" t="s">
        <v>1500</v>
      </c>
      <c r="E1626" s="30" t="s">
        <v>1510</v>
      </c>
      <c r="F1626" s="30">
        <v>300</v>
      </c>
      <c r="G1626" s="30">
        <v>300</v>
      </c>
      <c r="H1626" s="30">
        <v>200</v>
      </c>
      <c r="I1626" s="30">
        <v>200</v>
      </c>
      <c r="J1626" s="30">
        <v>200</v>
      </c>
      <c r="K1626" s="30">
        <v>300</v>
      </c>
      <c r="L1626" s="30">
        <v>300</v>
      </c>
      <c r="M1626" s="30">
        <v>300</v>
      </c>
      <c r="N1626" s="30">
        <v>300</v>
      </c>
      <c r="O1626" s="30">
        <v>300</v>
      </c>
      <c r="P1626" s="36">
        <v>300</v>
      </c>
      <c r="Q1626" s="36">
        <v>300</v>
      </c>
      <c r="R1626" s="36">
        <v>275</v>
      </c>
    </row>
    <row r="1627" spans="1:18" ht="12">
      <c r="A1627" s="28" t="s">
        <v>1151</v>
      </c>
      <c r="B1627" s="30">
        <v>2009</v>
      </c>
      <c r="C1627" s="30" t="s">
        <v>1507</v>
      </c>
      <c r="D1627" s="28" t="s">
        <v>1500</v>
      </c>
      <c r="E1627" s="30" t="s">
        <v>2130</v>
      </c>
      <c r="F1627" s="30">
        <v>1000</v>
      </c>
      <c r="G1627" s="30">
        <v>1000</v>
      </c>
      <c r="H1627" s="30">
        <v>1000</v>
      </c>
      <c r="I1627" s="30">
        <v>1000</v>
      </c>
      <c r="J1627" s="30">
        <v>1000</v>
      </c>
      <c r="K1627" s="30">
        <v>1100</v>
      </c>
      <c r="L1627" s="30">
        <v>1000</v>
      </c>
      <c r="M1627" s="30">
        <v>1000</v>
      </c>
      <c r="N1627" s="30">
        <v>1000</v>
      </c>
      <c r="O1627" s="30">
        <v>1000</v>
      </c>
      <c r="P1627" s="36">
        <v>1000</v>
      </c>
      <c r="Q1627" s="36">
        <v>1000</v>
      </c>
      <c r="R1627" s="36">
        <v>1008.3333333333334</v>
      </c>
    </row>
    <row r="1628" spans="1:18" ht="12">
      <c r="A1628" s="28" t="s">
        <v>571</v>
      </c>
      <c r="B1628" s="35">
        <v>2009</v>
      </c>
      <c r="C1628" s="35" t="s">
        <v>1507</v>
      </c>
      <c r="D1628" s="28" t="s">
        <v>1500</v>
      </c>
      <c r="E1628" s="30" t="s">
        <v>1514</v>
      </c>
      <c r="F1628" s="30">
        <v>600</v>
      </c>
      <c r="G1628" s="30">
        <v>500</v>
      </c>
      <c r="H1628" s="30">
        <v>600</v>
      </c>
      <c r="I1628" s="30">
        <v>600</v>
      </c>
      <c r="J1628" s="30">
        <v>600</v>
      </c>
      <c r="K1628" s="30">
        <v>600</v>
      </c>
      <c r="L1628" s="30">
        <v>600</v>
      </c>
      <c r="M1628" s="30">
        <v>600</v>
      </c>
      <c r="N1628" s="30">
        <v>600</v>
      </c>
      <c r="O1628" s="30">
        <v>600</v>
      </c>
      <c r="P1628" s="36">
        <v>500</v>
      </c>
      <c r="Q1628" s="36">
        <v>500</v>
      </c>
      <c r="R1628" s="36">
        <v>575</v>
      </c>
    </row>
    <row r="1629" spans="1:18" ht="12">
      <c r="A1629" s="28" t="s">
        <v>1152</v>
      </c>
      <c r="B1629" s="30">
        <v>2009</v>
      </c>
      <c r="C1629" s="30" t="s">
        <v>1507</v>
      </c>
      <c r="D1629" s="28" t="s">
        <v>1500</v>
      </c>
      <c r="E1629" s="30" t="s">
        <v>2131</v>
      </c>
      <c r="F1629" s="30">
        <v>700</v>
      </c>
      <c r="G1629" s="30">
        <v>700</v>
      </c>
      <c r="H1629" s="30">
        <v>700</v>
      </c>
      <c r="I1629" s="30">
        <v>700</v>
      </c>
      <c r="J1629" s="30">
        <v>700</v>
      </c>
      <c r="K1629" s="30">
        <v>700</v>
      </c>
      <c r="L1629" s="30">
        <v>700</v>
      </c>
      <c r="M1629" s="30">
        <v>700</v>
      </c>
      <c r="N1629" s="30">
        <v>700</v>
      </c>
      <c r="O1629" s="30">
        <v>700</v>
      </c>
      <c r="P1629" s="36">
        <v>700</v>
      </c>
      <c r="Q1629" s="36">
        <v>700</v>
      </c>
      <c r="R1629" s="36">
        <v>700</v>
      </c>
    </row>
    <row r="1630" spans="1:18" ht="12">
      <c r="A1630" s="28" t="s">
        <v>572</v>
      </c>
      <c r="B1630" s="30">
        <v>2009</v>
      </c>
      <c r="C1630" s="30" t="s">
        <v>1507</v>
      </c>
      <c r="D1630" s="28" t="s">
        <v>1500</v>
      </c>
      <c r="E1630" s="30" t="s">
        <v>1516</v>
      </c>
      <c r="F1630" s="30">
        <v>2000</v>
      </c>
      <c r="G1630" s="30">
        <v>2000</v>
      </c>
      <c r="H1630" s="30">
        <v>2000</v>
      </c>
      <c r="I1630" s="30">
        <v>2100</v>
      </c>
      <c r="J1630" s="30">
        <v>2100</v>
      </c>
      <c r="K1630" s="30">
        <v>2100</v>
      </c>
      <c r="L1630" s="30">
        <v>1800</v>
      </c>
      <c r="M1630" s="30">
        <v>1600</v>
      </c>
      <c r="N1630" s="30">
        <v>2000</v>
      </c>
      <c r="O1630" s="30">
        <v>2000</v>
      </c>
      <c r="P1630" s="36">
        <v>2100</v>
      </c>
      <c r="Q1630" s="36">
        <v>2100</v>
      </c>
      <c r="R1630" s="36">
        <v>1991.6666666666667</v>
      </c>
    </row>
    <row r="1631" spans="1:18" ht="12">
      <c r="A1631" s="28" t="s">
        <v>1153</v>
      </c>
      <c r="B1631" s="30">
        <v>2009</v>
      </c>
      <c r="C1631" s="30" t="s">
        <v>1507</v>
      </c>
      <c r="D1631" s="28" t="s">
        <v>1500</v>
      </c>
      <c r="E1631" s="30" t="s">
        <v>2132</v>
      </c>
      <c r="F1631" s="30">
        <v>100</v>
      </c>
      <c r="G1631" s="30">
        <v>100</v>
      </c>
      <c r="H1631" s="30">
        <v>100</v>
      </c>
      <c r="I1631" s="30">
        <v>100</v>
      </c>
      <c r="J1631" s="30">
        <v>100</v>
      </c>
      <c r="K1631" s="30">
        <v>100</v>
      </c>
      <c r="L1631" s="30">
        <v>100</v>
      </c>
      <c r="M1631" s="30">
        <v>100</v>
      </c>
      <c r="N1631" s="30">
        <v>100</v>
      </c>
      <c r="O1631" s="30">
        <v>100</v>
      </c>
      <c r="P1631" s="36">
        <v>100</v>
      </c>
      <c r="Q1631" s="36">
        <v>100</v>
      </c>
      <c r="R1631" s="36">
        <v>100</v>
      </c>
    </row>
    <row r="1632" spans="1:18" ht="12">
      <c r="A1632" s="28" t="s">
        <v>1154</v>
      </c>
      <c r="B1632" s="30">
        <v>2009</v>
      </c>
      <c r="C1632" s="30" t="s">
        <v>1507</v>
      </c>
      <c r="D1632" s="28" t="s">
        <v>1500</v>
      </c>
      <c r="E1632" s="10" t="s">
        <v>2133</v>
      </c>
      <c r="F1632" s="36">
        <v>0</v>
      </c>
      <c r="G1632" s="36">
        <v>0</v>
      </c>
      <c r="H1632" s="36">
        <v>0</v>
      </c>
      <c r="I1632" s="36">
        <v>0</v>
      </c>
      <c r="J1632" s="30">
        <v>0</v>
      </c>
      <c r="K1632" s="30">
        <v>0</v>
      </c>
      <c r="L1632" s="30">
        <v>0</v>
      </c>
      <c r="M1632" s="30">
        <v>0</v>
      </c>
      <c r="N1632" s="30">
        <v>0</v>
      </c>
      <c r="O1632" s="30">
        <v>0</v>
      </c>
      <c r="P1632" s="36">
        <v>0</v>
      </c>
      <c r="Q1632" s="36">
        <v>0</v>
      </c>
      <c r="R1632" s="36">
        <v>0</v>
      </c>
    </row>
    <row r="1633" spans="1:18" ht="12">
      <c r="A1633" s="28" t="s">
        <v>1155</v>
      </c>
      <c r="B1633" s="30">
        <v>2009</v>
      </c>
      <c r="C1633" s="30" t="s">
        <v>1507</v>
      </c>
      <c r="D1633" s="28" t="s">
        <v>1500</v>
      </c>
      <c r="E1633" s="30" t="s">
        <v>2134</v>
      </c>
      <c r="F1633" s="30">
        <v>1900</v>
      </c>
      <c r="G1633" s="30">
        <v>1900</v>
      </c>
      <c r="H1633" s="30">
        <v>1900</v>
      </c>
      <c r="I1633" s="30">
        <v>2000</v>
      </c>
      <c r="J1633" s="30">
        <v>2000</v>
      </c>
      <c r="K1633" s="30">
        <v>2000</v>
      </c>
      <c r="L1633" s="30">
        <v>1700</v>
      </c>
      <c r="M1633" s="30">
        <v>1500</v>
      </c>
      <c r="N1633" s="30">
        <v>1900</v>
      </c>
      <c r="O1633" s="30">
        <v>1900</v>
      </c>
      <c r="P1633" s="36">
        <v>2000</v>
      </c>
      <c r="Q1633" s="36">
        <v>2000</v>
      </c>
      <c r="R1633" s="36">
        <v>1891.6666666666667</v>
      </c>
    </row>
    <row r="1634" spans="1:18" ht="12">
      <c r="A1634" s="28" t="s">
        <v>573</v>
      </c>
      <c r="B1634" s="30">
        <v>2009</v>
      </c>
      <c r="C1634" s="30" t="s">
        <v>1508</v>
      </c>
      <c r="D1634" s="30" t="s">
        <v>1504</v>
      </c>
      <c r="E1634" s="10" t="s">
        <v>1491</v>
      </c>
      <c r="F1634" s="30">
        <v>7900</v>
      </c>
      <c r="G1634" s="30">
        <v>7600</v>
      </c>
      <c r="H1634" s="30">
        <v>7800</v>
      </c>
      <c r="I1634" s="30">
        <v>8000</v>
      </c>
      <c r="J1634" s="30">
        <v>8100</v>
      </c>
      <c r="K1634" s="30">
        <v>8200</v>
      </c>
      <c r="L1634" s="30">
        <v>8000</v>
      </c>
      <c r="M1634" s="30">
        <v>7900</v>
      </c>
      <c r="N1634" s="30">
        <v>7900</v>
      </c>
      <c r="O1634" s="30">
        <v>8100</v>
      </c>
      <c r="P1634" s="36">
        <v>8100</v>
      </c>
      <c r="Q1634" s="36">
        <v>7900</v>
      </c>
      <c r="R1634" s="36">
        <v>7958.333333333333</v>
      </c>
    </row>
    <row r="1635" spans="1:18" ht="12">
      <c r="A1635" s="28" t="s">
        <v>574</v>
      </c>
      <c r="B1635" s="30">
        <v>2009</v>
      </c>
      <c r="C1635" s="30" t="s">
        <v>1508</v>
      </c>
      <c r="D1635" s="30" t="s">
        <v>1504</v>
      </c>
      <c r="E1635" s="30" t="s">
        <v>1495</v>
      </c>
      <c r="F1635" s="30">
        <v>6700</v>
      </c>
      <c r="G1635" s="30">
        <v>6400</v>
      </c>
      <c r="H1635" s="30">
        <v>6500</v>
      </c>
      <c r="I1635" s="30">
        <v>6800</v>
      </c>
      <c r="J1635" s="30">
        <v>6900</v>
      </c>
      <c r="K1635" s="30">
        <v>6900</v>
      </c>
      <c r="L1635" s="30">
        <v>6900</v>
      </c>
      <c r="M1635" s="30">
        <v>6800</v>
      </c>
      <c r="N1635" s="30">
        <v>6700</v>
      </c>
      <c r="O1635" s="30">
        <v>6900</v>
      </c>
      <c r="P1635" s="36">
        <v>7000</v>
      </c>
      <c r="Q1635" s="36">
        <v>6800</v>
      </c>
      <c r="R1635" s="36">
        <v>6775</v>
      </c>
    </row>
    <row r="1636" spans="1:18" ht="12">
      <c r="A1636" s="28" t="s">
        <v>575</v>
      </c>
      <c r="B1636" s="30">
        <v>2009</v>
      </c>
      <c r="C1636" s="30" t="s">
        <v>1508</v>
      </c>
      <c r="D1636" s="30" t="s">
        <v>1504</v>
      </c>
      <c r="E1636" s="30" t="s">
        <v>1498</v>
      </c>
      <c r="F1636" s="30">
        <v>1600</v>
      </c>
      <c r="G1636" s="30">
        <v>1500</v>
      </c>
      <c r="H1636" s="30">
        <v>1500</v>
      </c>
      <c r="I1636" s="30">
        <v>1600</v>
      </c>
      <c r="J1636" s="36">
        <v>1600</v>
      </c>
      <c r="K1636" s="36">
        <v>1600</v>
      </c>
      <c r="L1636" s="36">
        <v>1600</v>
      </c>
      <c r="M1636" s="36">
        <v>1600</v>
      </c>
      <c r="N1636" s="36">
        <v>1600</v>
      </c>
      <c r="O1636" s="36">
        <v>1600</v>
      </c>
      <c r="P1636" s="36">
        <v>1600</v>
      </c>
      <c r="Q1636" s="36">
        <v>1600</v>
      </c>
      <c r="R1636" s="36">
        <v>1583.3333333333333</v>
      </c>
    </row>
    <row r="1637" spans="1:18" ht="12">
      <c r="A1637" s="28" t="s">
        <v>1156</v>
      </c>
      <c r="B1637" s="30">
        <v>2009</v>
      </c>
      <c r="C1637" s="30" t="s">
        <v>1508</v>
      </c>
      <c r="D1637" s="30" t="s">
        <v>1504</v>
      </c>
      <c r="E1637" s="30" t="s">
        <v>2127</v>
      </c>
      <c r="F1637" s="30">
        <v>6300</v>
      </c>
      <c r="G1637" s="30">
        <v>6100</v>
      </c>
      <c r="H1637" s="30">
        <v>6300</v>
      </c>
      <c r="I1637" s="30">
        <v>6400</v>
      </c>
      <c r="J1637" s="30">
        <v>6500</v>
      </c>
      <c r="K1637" s="30">
        <v>6600</v>
      </c>
      <c r="L1637" s="30">
        <v>6400</v>
      </c>
      <c r="M1637" s="30">
        <v>6300</v>
      </c>
      <c r="N1637" s="30">
        <v>6300</v>
      </c>
      <c r="O1637" s="30">
        <v>6500</v>
      </c>
      <c r="P1637" s="36">
        <v>6500</v>
      </c>
      <c r="Q1637" s="36">
        <v>6300</v>
      </c>
      <c r="R1637" s="36">
        <v>6375</v>
      </c>
    </row>
    <row r="1638" spans="1:18" ht="12">
      <c r="A1638" s="28" t="s">
        <v>1157</v>
      </c>
      <c r="B1638" s="30">
        <v>2009</v>
      </c>
      <c r="C1638" s="30" t="s">
        <v>1508</v>
      </c>
      <c r="D1638" s="30" t="s">
        <v>1504</v>
      </c>
      <c r="E1638" s="30" t="s">
        <v>2128</v>
      </c>
      <c r="F1638" s="30">
        <v>100</v>
      </c>
      <c r="G1638" s="30">
        <v>100</v>
      </c>
      <c r="H1638" s="30">
        <v>100</v>
      </c>
      <c r="I1638" s="30">
        <v>200</v>
      </c>
      <c r="J1638" s="30">
        <v>200</v>
      </c>
      <c r="K1638" s="30">
        <v>200</v>
      </c>
      <c r="L1638" s="30">
        <v>200</v>
      </c>
      <c r="M1638" s="30">
        <v>200</v>
      </c>
      <c r="N1638" s="30">
        <v>200</v>
      </c>
      <c r="O1638" s="30">
        <v>200</v>
      </c>
      <c r="P1638" s="36">
        <v>200</v>
      </c>
      <c r="Q1638" s="36">
        <v>200</v>
      </c>
      <c r="R1638" s="36">
        <v>175</v>
      </c>
    </row>
    <row r="1639" spans="1:18" ht="12">
      <c r="A1639" s="28" t="s">
        <v>576</v>
      </c>
      <c r="B1639" s="30">
        <v>2009</v>
      </c>
      <c r="C1639" s="30" t="s">
        <v>1508</v>
      </c>
      <c r="D1639" s="30" t="s">
        <v>1504</v>
      </c>
      <c r="E1639" s="30" t="s">
        <v>1502</v>
      </c>
      <c r="F1639" s="30">
        <v>1500</v>
      </c>
      <c r="G1639" s="30">
        <v>1400</v>
      </c>
      <c r="H1639" s="30">
        <v>1400</v>
      </c>
      <c r="I1639" s="30">
        <v>1400</v>
      </c>
      <c r="J1639" s="30">
        <v>1400</v>
      </c>
      <c r="K1639" s="30">
        <v>1400</v>
      </c>
      <c r="L1639" s="30">
        <v>1400</v>
      </c>
      <c r="M1639" s="30">
        <v>1400</v>
      </c>
      <c r="N1639" s="30">
        <v>1400</v>
      </c>
      <c r="O1639" s="30">
        <v>1400</v>
      </c>
      <c r="P1639" s="36">
        <v>1400</v>
      </c>
      <c r="Q1639" s="36">
        <v>1400</v>
      </c>
      <c r="R1639" s="36">
        <v>1408.3333333333333</v>
      </c>
    </row>
    <row r="1640" spans="1:18" ht="12">
      <c r="A1640" s="28" t="s">
        <v>577</v>
      </c>
      <c r="B1640" s="30">
        <v>2009</v>
      </c>
      <c r="C1640" s="30" t="s">
        <v>1508</v>
      </c>
      <c r="D1640" s="30" t="s">
        <v>1504</v>
      </c>
      <c r="E1640" s="30" t="s">
        <v>1505</v>
      </c>
      <c r="F1640" s="30">
        <v>2200</v>
      </c>
      <c r="G1640" s="30">
        <v>2200</v>
      </c>
      <c r="H1640" s="30">
        <v>2200</v>
      </c>
      <c r="I1640" s="30">
        <v>2200</v>
      </c>
      <c r="J1640" s="30">
        <v>2200</v>
      </c>
      <c r="K1640" s="30">
        <v>2100</v>
      </c>
      <c r="L1640" s="30">
        <v>2100</v>
      </c>
      <c r="M1640" s="30">
        <v>2000</v>
      </c>
      <c r="N1640" s="30">
        <v>2000</v>
      </c>
      <c r="O1640" s="30">
        <v>2200</v>
      </c>
      <c r="P1640" s="36">
        <v>2400</v>
      </c>
      <c r="Q1640" s="36">
        <v>2300</v>
      </c>
      <c r="R1640" s="36">
        <v>2175</v>
      </c>
    </row>
    <row r="1641" spans="1:18" ht="12">
      <c r="A1641" s="28" t="s">
        <v>1158</v>
      </c>
      <c r="B1641" s="30">
        <v>2009</v>
      </c>
      <c r="C1641" s="30" t="s">
        <v>1508</v>
      </c>
      <c r="D1641" s="30" t="s">
        <v>1504</v>
      </c>
      <c r="E1641" s="30" t="s">
        <v>2129</v>
      </c>
      <c r="F1641" s="30">
        <v>100</v>
      </c>
      <c r="G1641" s="30">
        <v>100</v>
      </c>
      <c r="H1641" s="30">
        <v>100</v>
      </c>
      <c r="I1641" s="30">
        <v>200</v>
      </c>
      <c r="J1641" s="30">
        <v>200</v>
      </c>
      <c r="K1641" s="30">
        <v>200</v>
      </c>
      <c r="L1641" s="30">
        <v>100</v>
      </c>
      <c r="M1641" s="30">
        <v>100</v>
      </c>
      <c r="N1641" s="30">
        <v>200</v>
      </c>
      <c r="O1641" s="30">
        <v>200</v>
      </c>
      <c r="P1641" s="36">
        <v>200</v>
      </c>
      <c r="Q1641" s="36">
        <v>100</v>
      </c>
      <c r="R1641" s="36">
        <v>150</v>
      </c>
    </row>
    <row r="1642" spans="1:18" ht="12">
      <c r="A1642" s="28" t="s">
        <v>578</v>
      </c>
      <c r="B1642" s="30">
        <v>2009</v>
      </c>
      <c r="C1642" s="30" t="s">
        <v>1508</v>
      </c>
      <c r="D1642" s="30" t="s">
        <v>1504</v>
      </c>
      <c r="E1642" s="30" t="s">
        <v>1510</v>
      </c>
      <c r="F1642" s="30">
        <v>200</v>
      </c>
      <c r="G1642" s="30">
        <v>200</v>
      </c>
      <c r="H1642" s="30">
        <v>200</v>
      </c>
      <c r="I1642" s="30">
        <v>200</v>
      </c>
      <c r="J1642" s="30">
        <v>200</v>
      </c>
      <c r="K1642" s="30">
        <v>200</v>
      </c>
      <c r="L1642" s="30">
        <v>200</v>
      </c>
      <c r="M1642" s="30">
        <v>200</v>
      </c>
      <c r="N1642" s="30">
        <v>200</v>
      </c>
      <c r="O1642" s="30">
        <v>200</v>
      </c>
      <c r="P1642" s="36">
        <v>200</v>
      </c>
      <c r="Q1642" s="36">
        <v>200</v>
      </c>
      <c r="R1642" s="36">
        <v>200</v>
      </c>
    </row>
    <row r="1643" spans="1:18" ht="12">
      <c r="A1643" s="28" t="s">
        <v>2039</v>
      </c>
      <c r="B1643" s="30">
        <v>2009</v>
      </c>
      <c r="C1643" s="30" t="s">
        <v>1508</v>
      </c>
      <c r="D1643" s="30" t="s">
        <v>1504</v>
      </c>
      <c r="E1643" s="30" t="s">
        <v>2130</v>
      </c>
      <c r="F1643" s="30">
        <v>1200</v>
      </c>
      <c r="G1643" s="30">
        <v>1200</v>
      </c>
      <c r="H1643" s="30">
        <v>1200</v>
      </c>
      <c r="I1643" s="30">
        <v>1200</v>
      </c>
      <c r="J1643" s="30">
        <v>1200</v>
      </c>
      <c r="K1643" s="30">
        <v>1200</v>
      </c>
      <c r="L1643" s="30">
        <v>1200</v>
      </c>
      <c r="M1643" s="30">
        <v>1200</v>
      </c>
      <c r="N1643" s="30">
        <v>1200</v>
      </c>
      <c r="O1643" s="30">
        <v>1200</v>
      </c>
      <c r="P1643" s="36">
        <v>1200</v>
      </c>
      <c r="Q1643" s="36">
        <v>1200</v>
      </c>
      <c r="R1643" s="36">
        <v>1200</v>
      </c>
    </row>
    <row r="1644" spans="1:18" ht="12">
      <c r="A1644" s="28" t="s">
        <v>579</v>
      </c>
      <c r="B1644" s="35">
        <v>2009</v>
      </c>
      <c r="C1644" s="35" t="s">
        <v>1508</v>
      </c>
      <c r="D1644" s="30" t="s">
        <v>1504</v>
      </c>
      <c r="E1644" s="30" t="s">
        <v>1514</v>
      </c>
      <c r="F1644" s="30">
        <v>700</v>
      </c>
      <c r="G1644" s="30">
        <v>600</v>
      </c>
      <c r="H1644" s="30">
        <v>700</v>
      </c>
      <c r="I1644" s="30">
        <v>700</v>
      </c>
      <c r="J1644" s="30">
        <v>800</v>
      </c>
      <c r="K1644" s="30">
        <v>900</v>
      </c>
      <c r="L1644" s="30">
        <v>900</v>
      </c>
      <c r="M1644" s="30">
        <v>900</v>
      </c>
      <c r="N1644" s="30">
        <v>800</v>
      </c>
      <c r="O1644" s="30">
        <v>800</v>
      </c>
      <c r="P1644" s="36">
        <v>700</v>
      </c>
      <c r="Q1644" s="36">
        <v>700</v>
      </c>
      <c r="R1644" s="36">
        <v>766.6666666666666</v>
      </c>
    </row>
    <row r="1645" spans="1:18" ht="12">
      <c r="A1645" s="28" t="s">
        <v>2040</v>
      </c>
      <c r="B1645" s="30">
        <v>2009</v>
      </c>
      <c r="C1645" s="30" t="s">
        <v>1508</v>
      </c>
      <c r="D1645" s="30" t="s">
        <v>1504</v>
      </c>
      <c r="E1645" s="30" t="s">
        <v>2131</v>
      </c>
      <c r="F1645" s="30">
        <v>700</v>
      </c>
      <c r="G1645" s="30">
        <v>600</v>
      </c>
      <c r="H1645" s="30">
        <v>600</v>
      </c>
      <c r="I1645" s="30">
        <v>700</v>
      </c>
      <c r="J1645" s="30">
        <v>700</v>
      </c>
      <c r="K1645" s="30">
        <v>700</v>
      </c>
      <c r="L1645" s="30">
        <v>800</v>
      </c>
      <c r="M1645" s="30">
        <v>800</v>
      </c>
      <c r="N1645" s="30">
        <v>700</v>
      </c>
      <c r="O1645" s="30">
        <v>700</v>
      </c>
      <c r="P1645" s="36">
        <v>700</v>
      </c>
      <c r="Q1645" s="36">
        <v>700</v>
      </c>
      <c r="R1645" s="36">
        <v>700</v>
      </c>
    </row>
    <row r="1646" spans="1:18" ht="12">
      <c r="A1646" s="28" t="s">
        <v>580</v>
      </c>
      <c r="B1646" s="30">
        <v>2009</v>
      </c>
      <c r="C1646" s="30" t="s">
        <v>1508</v>
      </c>
      <c r="D1646" s="30" t="s">
        <v>1504</v>
      </c>
      <c r="E1646" s="30" t="s">
        <v>1516</v>
      </c>
      <c r="F1646" s="30">
        <v>1200</v>
      </c>
      <c r="G1646" s="30">
        <v>1200</v>
      </c>
      <c r="H1646" s="30">
        <v>1300</v>
      </c>
      <c r="I1646" s="30">
        <v>1200</v>
      </c>
      <c r="J1646" s="30">
        <v>1200</v>
      </c>
      <c r="K1646" s="30">
        <v>1300</v>
      </c>
      <c r="L1646" s="30">
        <v>1100</v>
      </c>
      <c r="M1646" s="30">
        <v>1100</v>
      </c>
      <c r="N1646" s="30">
        <v>1200</v>
      </c>
      <c r="O1646" s="30">
        <v>1200</v>
      </c>
      <c r="P1646" s="36">
        <v>1100</v>
      </c>
      <c r="Q1646" s="36">
        <v>1100</v>
      </c>
      <c r="R1646" s="36">
        <v>1183.3333333333333</v>
      </c>
    </row>
    <row r="1647" spans="1:18" ht="12">
      <c r="A1647" s="28" t="s">
        <v>2041</v>
      </c>
      <c r="B1647" s="30">
        <v>2009</v>
      </c>
      <c r="C1647" s="30" t="s">
        <v>1508</v>
      </c>
      <c r="D1647" s="30" t="s">
        <v>1504</v>
      </c>
      <c r="E1647" s="30" t="s">
        <v>2132</v>
      </c>
      <c r="F1647" s="30">
        <v>100</v>
      </c>
      <c r="G1647" s="30">
        <v>100</v>
      </c>
      <c r="H1647" s="30">
        <v>100</v>
      </c>
      <c r="I1647" s="30">
        <v>100</v>
      </c>
      <c r="J1647" s="30">
        <v>100</v>
      </c>
      <c r="K1647" s="30">
        <v>100</v>
      </c>
      <c r="L1647" s="30">
        <v>100</v>
      </c>
      <c r="M1647" s="30">
        <v>100</v>
      </c>
      <c r="N1647" s="30">
        <v>100</v>
      </c>
      <c r="O1647" s="30">
        <v>100</v>
      </c>
      <c r="P1647" s="36">
        <v>100</v>
      </c>
      <c r="Q1647" s="36">
        <v>100</v>
      </c>
      <c r="R1647" s="36">
        <v>100</v>
      </c>
    </row>
    <row r="1648" spans="1:18" ht="12">
      <c r="A1648" s="28" t="s">
        <v>2042</v>
      </c>
      <c r="B1648" s="30">
        <v>2009</v>
      </c>
      <c r="C1648" s="30" t="s">
        <v>1508</v>
      </c>
      <c r="D1648" s="30" t="s">
        <v>1504</v>
      </c>
      <c r="E1648" s="10" t="s">
        <v>2133</v>
      </c>
      <c r="F1648" s="36">
        <v>300</v>
      </c>
      <c r="G1648" s="36">
        <v>300</v>
      </c>
      <c r="H1648" s="36">
        <v>300</v>
      </c>
      <c r="I1648" s="36">
        <v>300</v>
      </c>
      <c r="J1648" s="30">
        <v>300</v>
      </c>
      <c r="K1648" s="30">
        <v>300</v>
      </c>
      <c r="L1648" s="30">
        <v>300</v>
      </c>
      <c r="M1648" s="30">
        <v>300</v>
      </c>
      <c r="N1648" s="30">
        <v>300</v>
      </c>
      <c r="O1648" s="30">
        <v>300</v>
      </c>
      <c r="P1648" s="36">
        <v>200</v>
      </c>
      <c r="Q1648" s="36">
        <v>200</v>
      </c>
      <c r="R1648" s="36">
        <v>283.3333333333333</v>
      </c>
    </row>
    <row r="1649" spans="1:18" ht="12">
      <c r="A1649" s="28" t="s">
        <v>2043</v>
      </c>
      <c r="B1649" s="30">
        <v>2009</v>
      </c>
      <c r="C1649" s="30" t="s">
        <v>1508</v>
      </c>
      <c r="D1649" s="30" t="s">
        <v>1504</v>
      </c>
      <c r="E1649" s="30" t="s">
        <v>2134</v>
      </c>
      <c r="F1649" s="30">
        <v>800</v>
      </c>
      <c r="G1649" s="30">
        <v>800</v>
      </c>
      <c r="H1649" s="30">
        <v>900</v>
      </c>
      <c r="I1649" s="30">
        <v>800</v>
      </c>
      <c r="J1649" s="30">
        <v>800</v>
      </c>
      <c r="K1649" s="30">
        <v>900</v>
      </c>
      <c r="L1649" s="30">
        <v>700</v>
      </c>
      <c r="M1649" s="30">
        <v>700</v>
      </c>
      <c r="N1649" s="30">
        <v>800</v>
      </c>
      <c r="O1649" s="30">
        <v>800</v>
      </c>
      <c r="P1649" s="36">
        <v>800</v>
      </c>
      <c r="Q1649" s="36">
        <v>800</v>
      </c>
      <c r="R1649" s="36">
        <v>800</v>
      </c>
    </row>
    <row r="1650" spans="1:18" ht="12">
      <c r="A1650" s="28" t="s">
        <v>581</v>
      </c>
      <c r="B1650" s="30">
        <v>2009</v>
      </c>
      <c r="C1650" s="30" t="s">
        <v>1509</v>
      </c>
      <c r="D1650" s="28" t="s">
        <v>2027</v>
      </c>
      <c r="E1650" s="10" t="s">
        <v>1491</v>
      </c>
      <c r="F1650" s="30">
        <v>34500</v>
      </c>
      <c r="G1650" s="30">
        <v>34100</v>
      </c>
      <c r="H1650" s="30">
        <v>33900</v>
      </c>
      <c r="I1650" s="30">
        <v>34000</v>
      </c>
      <c r="J1650" s="30">
        <v>34300</v>
      </c>
      <c r="K1650" s="30">
        <v>34600</v>
      </c>
      <c r="L1650" s="30">
        <v>34200</v>
      </c>
      <c r="M1650" s="30">
        <v>34400</v>
      </c>
      <c r="N1650" s="30">
        <v>34100</v>
      </c>
      <c r="O1650" s="30">
        <v>34300</v>
      </c>
      <c r="P1650" s="36">
        <v>33900</v>
      </c>
      <c r="Q1650" s="36">
        <v>33300</v>
      </c>
      <c r="R1650" s="36">
        <v>34133.333333333336</v>
      </c>
    </row>
    <row r="1651" spans="1:18" ht="12">
      <c r="A1651" s="28" t="s">
        <v>582</v>
      </c>
      <c r="B1651" s="30">
        <v>2009</v>
      </c>
      <c r="C1651" s="30" t="s">
        <v>1509</v>
      </c>
      <c r="D1651" s="28" t="s">
        <v>2027</v>
      </c>
      <c r="E1651" s="30" t="s">
        <v>1495</v>
      </c>
      <c r="F1651" s="30">
        <v>28800</v>
      </c>
      <c r="G1651" s="30">
        <v>28400</v>
      </c>
      <c r="H1651" s="30">
        <v>28100</v>
      </c>
      <c r="I1651" s="30">
        <v>28200</v>
      </c>
      <c r="J1651" s="30">
        <v>28500</v>
      </c>
      <c r="K1651" s="30">
        <v>28800</v>
      </c>
      <c r="L1651" s="30">
        <v>28500</v>
      </c>
      <c r="M1651" s="30">
        <v>28900</v>
      </c>
      <c r="N1651" s="30">
        <v>28500</v>
      </c>
      <c r="O1651" s="30">
        <v>28400</v>
      </c>
      <c r="P1651" s="36">
        <v>28000</v>
      </c>
      <c r="Q1651" s="36">
        <v>27400</v>
      </c>
      <c r="R1651" s="36">
        <v>28375</v>
      </c>
    </row>
    <row r="1652" spans="1:18" ht="12">
      <c r="A1652" s="28" t="s">
        <v>583</v>
      </c>
      <c r="B1652" s="30">
        <v>2009</v>
      </c>
      <c r="C1652" s="30" t="s">
        <v>1509</v>
      </c>
      <c r="D1652" s="28" t="s">
        <v>2027</v>
      </c>
      <c r="E1652" s="30" t="s">
        <v>1498</v>
      </c>
      <c r="F1652" s="30">
        <v>11600</v>
      </c>
      <c r="G1652" s="30">
        <v>11400</v>
      </c>
      <c r="H1652" s="30">
        <v>11000</v>
      </c>
      <c r="I1652" s="30">
        <v>11000</v>
      </c>
      <c r="J1652" s="36">
        <v>11000</v>
      </c>
      <c r="K1652" s="36">
        <v>11000</v>
      </c>
      <c r="L1652" s="36">
        <v>10900</v>
      </c>
      <c r="M1652" s="36">
        <v>11300</v>
      </c>
      <c r="N1652" s="36">
        <v>11200</v>
      </c>
      <c r="O1652" s="36">
        <v>11200</v>
      </c>
      <c r="P1652" s="36">
        <v>10900</v>
      </c>
      <c r="Q1652" s="36">
        <v>10400</v>
      </c>
      <c r="R1652" s="36">
        <v>11075</v>
      </c>
    </row>
    <row r="1653" spans="1:18" ht="12">
      <c r="A1653" s="28" t="s">
        <v>2044</v>
      </c>
      <c r="B1653" s="30">
        <v>2009</v>
      </c>
      <c r="C1653" s="30" t="s">
        <v>1509</v>
      </c>
      <c r="D1653" s="28" t="s">
        <v>2027</v>
      </c>
      <c r="E1653" s="30" t="s">
        <v>2127</v>
      </c>
      <c r="F1653" s="30">
        <v>22900</v>
      </c>
      <c r="G1653" s="30">
        <v>22700</v>
      </c>
      <c r="H1653" s="30">
        <v>22900</v>
      </c>
      <c r="I1653" s="30">
        <v>23000</v>
      </c>
      <c r="J1653" s="30">
        <v>23300</v>
      </c>
      <c r="K1653" s="30">
        <v>23600</v>
      </c>
      <c r="L1653" s="30">
        <v>23300</v>
      </c>
      <c r="M1653" s="30">
        <v>23100</v>
      </c>
      <c r="N1653" s="30">
        <v>22900</v>
      </c>
      <c r="O1653" s="30">
        <v>23100</v>
      </c>
      <c r="P1653" s="36">
        <v>23000</v>
      </c>
      <c r="Q1653" s="36">
        <v>22900</v>
      </c>
      <c r="R1653" s="36">
        <v>23058.333333333332</v>
      </c>
    </row>
    <row r="1654" spans="1:18" ht="12">
      <c r="A1654" s="28" t="s">
        <v>2045</v>
      </c>
      <c r="B1654" s="30">
        <v>2009</v>
      </c>
      <c r="C1654" s="30" t="s">
        <v>1509</v>
      </c>
      <c r="D1654" s="28" t="s">
        <v>2027</v>
      </c>
      <c r="E1654" s="30" t="s">
        <v>2128</v>
      </c>
      <c r="F1654" s="30">
        <v>1600</v>
      </c>
      <c r="G1654" s="30">
        <v>1600</v>
      </c>
      <c r="H1654" s="30">
        <v>1600</v>
      </c>
      <c r="I1654" s="30">
        <v>1800</v>
      </c>
      <c r="J1654" s="30">
        <v>2000</v>
      </c>
      <c r="K1654" s="30">
        <v>2100</v>
      </c>
      <c r="L1654" s="30">
        <v>2100</v>
      </c>
      <c r="M1654" s="30">
        <v>2100</v>
      </c>
      <c r="N1654" s="30">
        <v>2000</v>
      </c>
      <c r="O1654" s="30">
        <v>2100</v>
      </c>
      <c r="P1654" s="36">
        <v>2100</v>
      </c>
      <c r="Q1654" s="36">
        <v>1800</v>
      </c>
      <c r="R1654" s="36">
        <v>1908.3333333333333</v>
      </c>
    </row>
    <row r="1655" spans="1:18" ht="12">
      <c r="A1655" s="28" t="s">
        <v>584</v>
      </c>
      <c r="B1655" s="30">
        <v>2009</v>
      </c>
      <c r="C1655" s="30" t="s">
        <v>1509</v>
      </c>
      <c r="D1655" s="28" t="s">
        <v>2027</v>
      </c>
      <c r="E1655" s="30" t="s">
        <v>1502</v>
      </c>
      <c r="F1655" s="30">
        <v>10000</v>
      </c>
      <c r="G1655" s="30">
        <v>9800</v>
      </c>
      <c r="H1655" s="30">
        <v>9400</v>
      </c>
      <c r="I1655" s="30">
        <v>9200</v>
      </c>
      <c r="J1655" s="30">
        <v>9000</v>
      </c>
      <c r="K1655" s="30">
        <v>8900</v>
      </c>
      <c r="L1655" s="30">
        <v>8800</v>
      </c>
      <c r="M1655" s="30">
        <v>9200</v>
      </c>
      <c r="N1655" s="30">
        <v>9200</v>
      </c>
      <c r="O1655" s="30">
        <v>9100</v>
      </c>
      <c r="P1655" s="36">
        <v>8800</v>
      </c>
      <c r="Q1655" s="36">
        <v>8600</v>
      </c>
      <c r="R1655" s="36">
        <v>9166.666666666666</v>
      </c>
    </row>
    <row r="1656" spans="1:18" ht="12">
      <c r="A1656" s="28" t="s">
        <v>585</v>
      </c>
      <c r="B1656" s="30">
        <v>2009</v>
      </c>
      <c r="C1656" s="30" t="s">
        <v>1509</v>
      </c>
      <c r="D1656" s="28" t="s">
        <v>2027</v>
      </c>
      <c r="E1656" s="30" t="s">
        <v>1505</v>
      </c>
      <c r="F1656" s="30">
        <v>4400</v>
      </c>
      <c r="G1656" s="30">
        <v>4300</v>
      </c>
      <c r="H1656" s="30">
        <v>4400</v>
      </c>
      <c r="I1656" s="30">
        <v>4400</v>
      </c>
      <c r="J1656" s="30">
        <v>4500</v>
      </c>
      <c r="K1656" s="30">
        <v>4500</v>
      </c>
      <c r="L1656" s="30">
        <v>4500</v>
      </c>
      <c r="M1656" s="30">
        <v>4400</v>
      </c>
      <c r="N1656" s="30">
        <v>4300</v>
      </c>
      <c r="O1656" s="30">
        <v>4400</v>
      </c>
      <c r="P1656" s="36">
        <v>4400</v>
      </c>
      <c r="Q1656" s="36">
        <v>4400</v>
      </c>
      <c r="R1656" s="36">
        <v>4408.333333333333</v>
      </c>
    </row>
    <row r="1657" spans="1:18" ht="12">
      <c r="A1657" s="28" t="s">
        <v>2046</v>
      </c>
      <c r="B1657" s="30">
        <v>2009</v>
      </c>
      <c r="C1657" s="30" t="s">
        <v>1509</v>
      </c>
      <c r="D1657" s="28" t="s">
        <v>2027</v>
      </c>
      <c r="E1657" s="30" t="s">
        <v>2129</v>
      </c>
      <c r="F1657" s="30">
        <v>1700</v>
      </c>
      <c r="G1657" s="30">
        <v>1700</v>
      </c>
      <c r="H1657" s="30">
        <v>1700</v>
      </c>
      <c r="I1657" s="30">
        <v>1700</v>
      </c>
      <c r="J1657" s="30">
        <v>1800</v>
      </c>
      <c r="K1657" s="30">
        <v>1800</v>
      </c>
      <c r="L1657" s="30">
        <v>1700</v>
      </c>
      <c r="M1657" s="30">
        <v>1800</v>
      </c>
      <c r="N1657" s="30">
        <v>1800</v>
      </c>
      <c r="O1657" s="30">
        <v>1800</v>
      </c>
      <c r="P1657" s="36">
        <v>1800</v>
      </c>
      <c r="Q1657" s="36">
        <v>1700</v>
      </c>
      <c r="R1657" s="36">
        <v>1750</v>
      </c>
    </row>
    <row r="1658" spans="1:18" ht="12">
      <c r="A1658" s="28" t="s">
        <v>586</v>
      </c>
      <c r="B1658" s="30">
        <v>2009</v>
      </c>
      <c r="C1658" s="30" t="s">
        <v>1509</v>
      </c>
      <c r="D1658" s="28" t="s">
        <v>2027</v>
      </c>
      <c r="E1658" s="30" t="s">
        <v>1510</v>
      </c>
      <c r="F1658" s="30">
        <v>700</v>
      </c>
      <c r="G1658" s="30">
        <v>700</v>
      </c>
      <c r="H1658" s="30">
        <v>700</v>
      </c>
      <c r="I1658" s="30">
        <v>700</v>
      </c>
      <c r="J1658" s="30">
        <v>700</v>
      </c>
      <c r="K1658" s="30">
        <v>700</v>
      </c>
      <c r="L1658" s="30">
        <v>700</v>
      </c>
      <c r="M1658" s="30">
        <v>700</v>
      </c>
      <c r="N1658" s="30">
        <v>700</v>
      </c>
      <c r="O1658" s="30">
        <v>700</v>
      </c>
      <c r="P1658" s="36">
        <v>700</v>
      </c>
      <c r="Q1658" s="36">
        <v>700</v>
      </c>
      <c r="R1658" s="36">
        <v>700</v>
      </c>
    </row>
    <row r="1659" spans="1:18" ht="12">
      <c r="A1659" s="28" t="s">
        <v>2047</v>
      </c>
      <c r="B1659" s="30">
        <v>2009</v>
      </c>
      <c r="C1659" s="30" t="s">
        <v>1509</v>
      </c>
      <c r="D1659" s="28" t="s">
        <v>2027</v>
      </c>
      <c r="E1659" s="30" t="s">
        <v>2130</v>
      </c>
      <c r="F1659" s="30">
        <v>4800</v>
      </c>
      <c r="G1659" s="30">
        <v>4700</v>
      </c>
      <c r="H1659" s="30">
        <v>4700</v>
      </c>
      <c r="I1659" s="30">
        <v>4700</v>
      </c>
      <c r="J1659" s="30">
        <v>4700</v>
      </c>
      <c r="K1659" s="30">
        <v>4800</v>
      </c>
      <c r="L1659" s="30">
        <v>4800</v>
      </c>
      <c r="M1659" s="30">
        <v>4800</v>
      </c>
      <c r="N1659" s="30">
        <v>4700</v>
      </c>
      <c r="O1659" s="30">
        <v>4700</v>
      </c>
      <c r="P1659" s="36">
        <v>4800</v>
      </c>
      <c r="Q1659" s="36">
        <v>4800</v>
      </c>
      <c r="R1659" s="36">
        <v>4750</v>
      </c>
    </row>
    <row r="1660" spans="1:18" ht="12">
      <c r="A1660" s="28" t="s">
        <v>587</v>
      </c>
      <c r="B1660" s="35">
        <v>2009</v>
      </c>
      <c r="C1660" s="35" t="s">
        <v>1509</v>
      </c>
      <c r="D1660" s="28" t="s">
        <v>2027</v>
      </c>
      <c r="E1660" s="30" t="s">
        <v>1514</v>
      </c>
      <c r="F1660" s="30">
        <v>2200</v>
      </c>
      <c r="G1660" s="30">
        <v>2200</v>
      </c>
      <c r="H1660" s="30">
        <v>2300</v>
      </c>
      <c r="I1660" s="30">
        <v>2400</v>
      </c>
      <c r="J1660" s="30">
        <v>2500</v>
      </c>
      <c r="K1660" s="30">
        <v>2600</v>
      </c>
      <c r="L1660" s="30">
        <v>2600</v>
      </c>
      <c r="M1660" s="30">
        <v>2600</v>
      </c>
      <c r="N1660" s="30">
        <v>2500</v>
      </c>
      <c r="O1660" s="30">
        <v>2400</v>
      </c>
      <c r="P1660" s="36">
        <v>2200</v>
      </c>
      <c r="Q1660" s="36">
        <v>2200</v>
      </c>
      <c r="R1660" s="36">
        <v>2391.6666666666665</v>
      </c>
    </row>
    <row r="1661" spans="1:18" ht="12">
      <c r="A1661" s="28" t="s">
        <v>2048</v>
      </c>
      <c r="B1661" s="30">
        <v>2009</v>
      </c>
      <c r="C1661" s="30" t="s">
        <v>1509</v>
      </c>
      <c r="D1661" s="28" t="s">
        <v>2027</v>
      </c>
      <c r="E1661" s="30" t="s">
        <v>2131</v>
      </c>
      <c r="F1661" s="30">
        <v>3400</v>
      </c>
      <c r="G1661" s="30">
        <v>3400</v>
      </c>
      <c r="H1661" s="30">
        <v>3300</v>
      </c>
      <c r="I1661" s="30">
        <v>3300</v>
      </c>
      <c r="J1661" s="30">
        <v>3300</v>
      </c>
      <c r="K1661" s="30">
        <v>3400</v>
      </c>
      <c r="L1661" s="30">
        <v>3300</v>
      </c>
      <c r="M1661" s="30">
        <v>3300</v>
      </c>
      <c r="N1661" s="30">
        <v>3300</v>
      </c>
      <c r="O1661" s="30">
        <v>3200</v>
      </c>
      <c r="P1661" s="36">
        <v>3200</v>
      </c>
      <c r="Q1661" s="36">
        <v>3200</v>
      </c>
      <c r="R1661" s="36">
        <v>3300</v>
      </c>
    </row>
    <row r="1662" spans="1:18" ht="12">
      <c r="A1662" s="28" t="s">
        <v>588</v>
      </c>
      <c r="B1662" s="30">
        <v>2009</v>
      </c>
      <c r="C1662" s="30" t="s">
        <v>1509</v>
      </c>
      <c r="D1662" s="28" t="s">
        <v>2027</v>
      </c>
      <c r="E1662" s="30" t="s">
        <v>1516</v>
      </c>
      <c r="F1662" s="30">
        <v>5700</v>
      </c>
      <c r="G1662" s="30">
        <v>5700</v>
      </c>
      <c r="H1662" s="30">
        <v>5800</v>
      </c>
      <c r="I1662" s="30">
        <v>5800</v>
      </c>
      <c r="J1662" s="30">
        <v>5800</v>
      </c>
      <c r="K1662" s="30">
        <v>5800</v>
      </c>
      <c r="L1662" s="30">
        <v>5700</v>
      </c>
      <c r="M1662" s="30">
        <v>5500</v>
      </c>
      <c r="N1662" s="30">
        <v>5600</v>
      </c>
      <c r="O1662" s="30">
        <v>5900</v>
      </c>
      <c r="P1662" s="36">
        <v>5900</v>
      </c>
      <c r="Q1662" s="36">
        <v>5900</v>
      </c>
      <c r="R1662" s="36">
        <v>5758.333333333333</v>
      </c>
    </row>
    <row r="1663" spans="1:18" ht="12">
      <c r="A1663" s="28" t="s">
        <v>2049</v>
      </c>
      <c r="B1663" s="30">
        <v>2009</v>
      </c>
      <c r="C1663" s="30" t="s">
        <v>1509</v>
      </c>
      <c r="D1663" s="28" t="s">
        <v>2027</v>
      </c>
      <c r="E1663" s="30" t="s">
        <v>2132</v>
      </c>
      <c r="F1663" s="30">
        <v>200</v>
      </c>
      <c r="G1663" s="30">
        <v>200</v>
      </c>
      <c r="H1663" s="30">
        <v>200</v>
      </c>
      <c r="I1663" s="30">
        <v>200</v>
      </c>
      <c r="J1663" s="30">
        <v>200</v>
      </c>
      <c r="K1663" s="30">
        <v>200</v>
      </c>
      <c r="L1663" s="30">
        <v>200</v>
      </c>
      <c r="M1663" s="30">
        <v>200</v>
      </c>
      <c r="N1663" s="30">
        <v>200</v>
      </c>
      <c r="O1663" s="30">
        <v>200</v>
      </c>
      <c r="P1663" s="36">
        <v>200</v>
      </c>
      <c r="Q1663" s="36">
        <v>200</v>
      </c>
      <c r="R1663" s="36">
        <v>200</v>
      </c>
    </row>
    <row r="1664" spans="1:18" ht="12">
      <c r="A1664" s="28" t="s">
        <v>2050</v>
      </c>
      <c r="B1664" s="30">
        <v>2009</v>
      </c>
      <c r="C1664" s="30" t="s">
        <v>1509</v>
      </c>
      <c r="D1664" s="28" t="s">
        <v>2027</v>
      </c>
      <c r="E1664" s="10" t="s">
        <v>2133</v>
      </c>
      <c r="F1664" s="36">
        <v>1800</v>
      </c>
      <c r="G1664" s="36">
        <v>1800</v>
      </c>
      <c r="H1664" s="36">
        <v>1800</v>
      </c>
      <c r="I1664" s="36">
        <v>1800</v>
      </c>
      <c r="J1664" s="30">
        <v>1800</v>
      </c>
      <c r="K1664" s="30">
        <v>1800</v>
      </c>
      <c r="L1664" s="30">
        <v>1800</v>
      </c>
      <c r="M1664" s="30">
        <v>1800</v>
      </c>
      <c r="N1664" s="30">
        <v>1800</v>
      </c>
      <c r="O1664" s="30">
        <v>1800</v>
      </c>
      <c r="P1664" s="36">
        <v>1800</v>
      </c>
      <c r="Q1664" s="36">
        <v>1800</v>
      </c>
      <c r="R1664" s="36">
        <v>1800</v>
      </c>
    </row>
    <row r="1665" spans="1:18" ht="12">
      <c r="A1665" s="28" t="s">
        <v>2051</v>
      </c>
      <c r="B1665" s="30">
        <v>2009</v>
      </c>
      <c r="C1665" s="30" t="s">
        <v>1509</v>
      </c>
      <c r="D1665" s="28" t="s">
        <v>2027</v>
      </c>
      <c r="E1665" s="30" t="s">
        <v>2134</v>
      </c>
      <c r="F1665" s="30">
        <v>3700</v>
      </c>
      <c r="G1665" s="30">
        <v>3700</v>
      </c>
      <c r="H1665" s="30">
        <v>3800</v>
      </c>
      <c r="I1665" s="30">
        <v>3800</v>
      </c>
      <c r="J1665" s="30">
        <v>3800</v>
      </c>
      <c r="K1665" s="30">
        <v>3800</v>
      </c>
      <c r="L1665" s="30">
        <v>3700</v>
      </c>
      <c r="M1665" s="30">
        <v>3500</v>
      </c>
      <c r="N1665" s="30">
        <v>3600</v>
      </c>
      <c r="O1665" s="30">
        <v>3900</v>
      </c>
      <c r="P1665" s="36">
        <v>3900</v>
      </c>
      <c r="Q1665" s="36">
        <v>3900</v>
      </c>
      <c r="R1665" s="36">
        <v>3758.3333333333335</v>
      </c>
    </row>
    <row r="1666" spans="1:18" ht="12">
      <c r="A1666" s="28" t="s">
        <v>589</v>
      </c>
      <c r="B1666" s="30">
        <v>2009</v>
      </c>
      <c r="C1666" s="30" t="s">
        <v>1512</v>
      </c>
      <c r="D1666" s="28" t="s">
        <v>1489</v>
      </c>
      <c r="E1666" s="10" t="s">
        <v>1491</v>
      </c>
      <c r="F1666" s="30">
        <v>12300</v>
      </c>
      <c r="G1666" s="30">
        <v>12200</v>
      </c>
      <c r="H1666" s="30">
        <v>12100</v>
      </c>
      <c r="I1666" s="30">
        <v>12700</v>
      </c>
      <c r="J1666" s="30">
        <v>14200</v>
      </c>
      <c r="K1666" s="30">
        <v>15200</v>
      </c>
      <c r="L1666" s="30">
        <v>15700</v>
      </c>
      <c r="M1666" s="30">
        <v>15400</v>
      </c>
      <c r="N1666" s="30">
        <v>14800</v>
      </c>
      <c r="O1666" s="30">
        <v>14900</v>
      </c>
      <c r="P1666" s="36">
        <v>14500</v>
      </c>
      <c r="Q1666" s="36">
        <v>14400</v>
      </c>
      <c r="R1666" s="36">
        <v>14033.333333333334</v>
      </c>
    </row>
    <row r="1667" spans="1:18" ht="12">
      <c r="A1667" s="28" t="s">
        <v>590</v>
      </c>
      <c r="B1667" s="30">
        <v>2009</v>
      </c>
      <c r="C1667" s="30" t="s">
        <v>1512</v>
      </c>
      <c r="D1667" s="28" t="s">
        <v>1489</v>
      </c>
      <c r="E1667" s="30" t="s">
        <v>1495</v>
      </c>
      <c r="F1667" s="30">
        <v>10600</v>
      </c>
      <c r="G1667" s="30">
        <v>10500</v>
      </c>
      <c r="H1667" s="30">
        <v>10400</v>
      </c>
      <c r="I1667" s="30">
        <v>10800</v>
      </c>
      <c r="J1667" s="30">
        <v>12400</v>
      </c>
      <c r="K1667" s="30">
        <v>13300</v>
      </c>
      <c r="L1667" s="30">
        <v>14000</v>
      </c>
      <c r="M1667" s="30">
        <v>13800</v>
      </c>
      <c r="N1667" s="30">
        <v>12900</v>
      </c>
      <c r="O1667" s="30">
        <v>12900</v>
      </c>
      <c r="P1667" s="36">
        <v>12600</v>
      </c>
      <c r="Q1667" s="36">
        <v>12500</v>
      </c>
      <c r="R1667" s="36">
        <v>12225</v>
      </c>
    </row>
    <row r="1668" spans="1:18" ht="12">
      <c r="A1668" s="28" t="s">
        <v>591</v>
      </c>
      <c r="B1668" s="30">
        <v>2009</v>
      </c>
      <c r="C1668" s="30" t="s">
        <v>1512</v>
      </c>
      <c r="D1668" s="28" t="s">
        <v>1489</v>
      </c>
      <c r="E1668" s="30" t="s">
        <v>1498</v>
      </c>
      <c r="F1668" s="30">
        <v>3000</v>
      </c>
      <c r="G1668" s="30">
        <v>3000</v>
      </c>
      <c r="H1668" s="30">
        <v>3000</v>
      </c>
      <c r="I1668" s="30">
        <v>2900</v>
      </c>
      <c r="J1668" s="36">
        <v>3100</v>
      </c>
      <c r="K1668" s="36">
        <v>2900</v>
      </c>
      <c r="L1668" s="36">
        <v>2900</v>
      </c>
      <c r="M1668" s="36">
        <v>2800</v>
      </c>
      <c r="N1668" s="36">
        <v>2700</v>
      </c>
      <c r="O1668" s="36">
        <v>2700</v>
      </c>
      <c r="P1668" s="36">
        <v>2700</v>
      </c>
      <c r="Q1668" s="36">
        <v>2600</v>
      </c>
      <c r="R1668" s="36">
        <v>2858.3333333333335</v>
      </c>
    </row>
    <row r="1669" spans="1:18" ht="12">
      <c r="A1669" s="28" t="s">
        <v>2052</v>
      </c>
      <c r="B1669" s="30">
        <v>2009</v>
      </c>
      <c r="C1669" s="30" t="s">
        <v>1512</v>
      </c>
      <c r="D1669" s="28" t="s">
        <v>1489</v>
      </c>
      <c r="E1669" s="30" t="s">
        <v>2127</v>
      </c>
      <c r="F1669" s="30">
        <v>9300</v>
      </c>
      <c r="G1669" s="30">
        <v>9200</v>
      </c>
      <c r="H1669" s="30">
        <v>9100</v>
      </c>
      <c r="I1669" s="30">
        <v>9800</v>
      </c>
      <c r="J1669" s="30">
        <v>11100</v>
      </c>
      <c r="K1669" s="30">
        <v>12300</v>
      </c>
      <c r="L1669" s="30">
        <v>12800</v>
      </c>
      <c r="M1669" s="30">
        <v>12600</v>
      </c>
      <c r="N1669" s="30">
        <v>12100</v>
      </c>
      <c r="O1669" s="30">
        <v>12200</v>
      </c>
      <c r="P1669" s="36">
        <v>11800</v>
      </c>
      <c r="Q1669" s="36">
        <v>11800</v>
      </c>
      <c r="R1669" s="36">
        <v>11175</v>
      </c>
    </row>
    <row r="1670" spans="1:18" ht="12">
      <c r="A1670" s="28" t="s">
        <v>2053</v>
      </c>
      <c r="B1670" s="30">
        <v>2009</v>
      </c>
      <c r="C1670" s="30" t="s">
        <v>1512</v>
      </c>
      <c r="D1670" s="28" t="s">
        <v>1489</v>
      </c>
      <c r="E1670" s="30" t="s">
        <v>2128</v>
      </c>
      <c r="F1670" s="30">
        <v>700</v>
      </c>
      <c r="G1670" s="30">
        <v>700</v>
      </c>
      <c r="H1670" s="30">
        <v>700</v>
      </c>
      <c r="I1670" s="30">
        <v>700</v>
      </c>
      <c r="J1670" s="30">
        <v>700</v>
      </c>
      <c r="K1670" s="30">
        <v>700</v>
      </c>
      <c r="L1670" s="30">
        <v>700</v>
      </c>
      <c r="M1670" s="30">
        <v>700</v>
      </c>
      <c r="N1670" s="30">
        <v>700</v>
      </c>
      <c r="O1670" s="30">
        <v>700</v>
      </c>
      <c r="P1670" s="36">
        <v>700</v>
      </c>
      <c r="Q1670" s="36">
        <v>600</v>
      </c>
      <c r="R1670" s="36">
        <v>691.6666666666666</v>
      </c>
    </row>
    <row r="1671" spans="1:18" ht="12">
      <c r="A1671" s="28" t="s">
        <v>592</v>
      </c>
      <c r="B1671" s="30">
        <v>2009</v>
      </c>
      <c r="C1671" s="30" t="s">
        <v>1512</v>
      </c>
      <c r="D1671" s="28" t="s">
        <v>1489</v>
      </c>
      <c r="E1671" s="30" t="s">
        <v>1502</v>
      </c>
      <c r="F1671" s="30">
        <v>2300</v>
      </c>
      <c r="G1671" s="30">
        <v>2300</v>
      </c>
      <c r="H1671" s="30">
        <v>2300</v>
      </c>
      <c r="I1671" s="30">
        <v>2200</v>
      </c>
      <c r="J1671" s="30">
        <v>2400</v>
      </c>
      <c r="K1671" s="30">
        <v>2200</v>
      </c>
      <c r="L1671" s="30">
        <v>2200</v>
      </c>
      <c r="M1671" s="30">
        <v>2100</v>
      </c>
      <c r="N1671" s="30">
        <v>2000</v>
      </c>
      <c r="O1671" s="30">
        <v>2000</v>
      </c>
      <c r="P1671" s="36">
        <v>2000</v>
      </c>
      <c r="Q1671" s="36">
        <v>2000</v>
      </c>
      <c r="R1671" s="36">
        <v>2166.6666666666665</v>
      </c>
    </row>
    <row r="1672" spans="1:18" ht="12">
      <c r="A1672" s="28" t="s">
        <v>593</v>
      </c>
      <c r="B1672" s="30">
        <v>2009</v>
      </c>
      <c r="C1672" s="30" t="s">
        <v>1512</v>
      </c>
      <c r="D1672" s="28" t="s">
        <v>1489</v>
      </c>
      <c r="E1672" s="30" t="s">
        <v>1505</v>
      </c>
      <c r="F1672" s="30">
        <v>1800</v>
      </c>
      <c r="G1672" s="30">
        <v>1700</v>
      </c>
      <c r="H1672" s="30">
        <v>1700</v>
      </c>
      <c r="I1672" s="30">
        <v>1800</v>
      </c>
      <c r="J1672" s="30">
        <v>2000</v>
      </c>
      <c r="K1672" s="30">
        <v>2200</v>
      </c>
      <c r="L1672" s="30">
        <v>2300</v>
      </c>
      <c r="M1672" s="30">
        <v>2200</v>
      </c>
      <c r="N1672" s="30">
        <v>2100</v>
      </c>
      <c r="O1672" s="30">
        <v>2200</v>
      </c>
      <c r="P1672" s="36">
        <v>2200</v>
      </c>
      <c r="Q1672" s="36">
        <v>2200</v>
      </c>
      <c r="R1672" s="36">
        <v>2033.3333333333333</v>
      </c>
    </row>
    <row r="1673" spans="1:18" ht="12">
      <c r="A1673" s="28" t="s">
        <v>2054</v>
      </c>
      <c r="B1673" s="30">
        <v>2009</v>
      </c>
      <c r="C1673" s="30" t="s">
        <v>1512</v>
      </c>
      <c r="D1673" s="28" t="s">
        <v>1489</v>
      </c>
      <c r="E1673" s="30" t="s">
        <v>2129</v>
      </c>
      <c r="F1673" s="30">
        <v>100</v>
      </c>
      <c r="G1673" s="30">
        <v>100</v>
      </c>
      <c r="H1673" s="30">
        <v>100</v>
      </c>
      <c r="I1673" s="30">
        <v>100</v>
      </c>
      <c r="J1673" s="30">
        <v>200</v>
      </c>
      <c r="K1673" s="30">
        <v>200</v>
      </c>
      <c r="L1673" s="30">
        <v>200</v>
      </c>
      <c r="M1673" s="30">
        <v>200</v>
      </c>
      <c r="N1673" s="30">
        <v>200</v>
      </c>
      <c r="O1673" s="30">
        <v>200</v>
      </c>
      <c r="P1673" s="36">
        <v>200</v>
      </c>
      <c r="Q1673" s="36">
        <v>200</v>
      </c>
      <c r="R1673" s="36">
        <v>166.66666666666666</v>
      </c>
    </row>
    <row r="1674" spans="1:18" ht="12">
      <c r="A1674" s="28" t="s">
        <v>594</v>
      </c>
      <c r="B1674" s="30">
        <v>2009</v>
      </c>
      <c r="C1674" s="30" t="s">
        <v>1512</v>
      </c>
      <c r="D1674" s="28" t="s">
        <v>1489</v>
      </c>
      <c r="E1674" s="30" t="s">
        <v>1510</v>
      </c>
      <c r="F1674" s="30">
        <v>500</v>
      </c>
      <c r="G1674" s="30">
        <v>500</v>
      </c>
      <c r="H1674" s="30">
        <v>500</v>
      </c>
      <c r="I1674" s="30">
        <v>500</v>
      </c>
      <c r="J1674" s="30">
        <v>500</v>
      </c>
      <c r="K1674" s="30">
        <v>500</v>
      </c>
      <c r="L1674" s="30">
        <v>600</v>
      </c>
      <c r="M1674" s="30">
        <v>600</v>
      </c>
      <c r="N1674" s="30">
        <v>600</v>
      </c>
      <c r="O1674" s="30">
        <v>500</v>
      </c>
      <c r="P1674" s="36">
        <v>500</v>
      </c>
      <c r="Q1674" s="36">
        <v>500</v>
      </c>
      <c r="R1674" s="36">
        <v>525</v>
      </c>
    </row>
    <row r="1675" spans="1:18" ht="12">
      <c r="A1675" s="28" t="s">
        <v>2055</v>
      </c>
      <c r="B1675" s="30">
        <v>2009</v>
      </c>
      <c r="C1675" s="30" t="s">
        <v>1512</v>
      </c>
      <c r="D1675" s="28" t="s">
        <v>1489</v>
      </c>
      <c r="E1675" s="30" t="s">
        <v>2130</v>
      </c>
      <c r="F1675" s="30">
        <v>1600</v>
      </c>
      <c r="G1675" s="30">
        <v>1600</v>
      </c>
      <c r="H1675" s="30">
        <v>1600</v>
      </c>
      <c r="I1675" s="30">
        <v>1600</v>
      </c>
      <c r="J1675" s="30">
        <v>1600</v>
      </c>
      <c r="K1675" s="30">
        <v>1600</v>
      </c>
      <c r="L1675" s="30">
        <v>1700</v>
      </c>
      <c r="M1675" s="30">
        <v>1700</v>
      </c>
      <c r="N1675" s="30">
        <v>1600</v>
      </c>
      <c r="O1675" s="30">
        <v>1600</v>
      </c>
      <c r="P1675" s="36">
        <v>1600</v>
      </c>
      <c r="Q1675" s="36">
        <v>1700</v>
      </c>
      <c r="R1675" s="36">
        <v>1625</v>
      </c>
    </row>
    <row r="1676" spans="1:18" ht="12">
      <c r="A1676" s="28" t="s">
        <v>595</v>
      </c>
      <c r="B1676" s="35">
        <v>2009</v>
      </c>
      <c r="C1676" s="35" t="s">
        <v>1512</v>
      </c>
      <c r="D1676" s="28" t="s">
        <v>1489</v>
      </c>
      <c r="E1676" s="30" t="s">
        <v>1514</v>
      </c>
      <c r="F1676" s="30">
        <v>1900</v>
      </c>
      <c r="G1676" s="30">
        <v>1900</v>
      </c>
      <c r="H1676" s="30">
        <v>1800</v>
      </c>
      <c r="I1676" s="30">
        <v>2100</v>
      </c>
      <c r="J1676" s="30">
        <v>3100</v>
      </c>
      <c r="K1676" s="30">
        <v>4000</v>
      </c>
      <c r="L1676" s="30">
        <v>4400</v>
      </c>
      <c r="M1676" s="30">
        <v>4400</v>
      </c>
      <c r="N1676" s="30">
        <v>3800</v>
      </c>
      <c r="O1676" s="30">
        <v>3800</v>
      </c>
      <c r="P1676" s="36">
        <v>3500</v>
      </c>
      <c r="Q1676" s="36">
        <v>3500</v>
      </c>
      <c r="R1676" s="36">
        <v>3183.3333333333335</v>
      </c>
    </row>
    <row r="1677" spans="1:18" ht="12">
      <c r="A1677" s="28" t="s">
        <v>1995</v>
      </c>
      <c r="B1677" s="30">
        <v>2009</v>
      </c>
      <c r="C1677" s="30" t="s">
        <v>1512</v>
      </c>
      <c r="D1677" s="28" t="s">
        <v>1489</v>
      </c>
      <c r="E1677" s="30" t="s">
        <v>2131</v>
      </c>
      <c r="F1677" s="30">
        <v>1700</v>
      </c>
      <c r="G1677" s="30">
        <v>1700</v>
      </c>
      <c r="H1677" s="30">
        <v>1700</v>
      </c>
      <c r="I1677" s="30">
        <v>1800</v>
      </c>
      <c r="J1677" s="30">
        <v>1900</v>
      </c>
      <c r="K1677" s="30">
        <v>1900</v>
      </c>
      <c r="L1677" s="30">
        <v>1900</v>
      </c>
      <c r="M1677" s="30">
        <v>1900</v>
      </c>
      <c r="N1677" s="30">
        <v>1900</v>
      </c>
      <c r="O1677" s="30">
        <v>1900</v>
      </c>
      <c r="P1677" s="36">
        <v>1900</v>
      </c>
      <c r="Q1677" s="36">
        <v>1800</v>
      </c>
      <c r="R1677" s="36">
        <v>1833.3333333333333</v>
      </c>
    </row>
    <row r="1678" spans="1:18" ht="12">
      <c r="A1678" s="28" t="s">
        <v>596</v>
      </c>
      <c r="B1678" s="30">
        <v>2009</v>
      </c>
      <c r="C1678" s="30" t="s">
        <v>1512</v>
      </c>
      <c r="D1678" s="28" t="s">
        <v>1489</v>
      </c>
      <c r="E1678" s="30" t="s">
        <v>1516</v>
      </c>
      <c r="F1678" s="30">
        <v>1700</v>
      </c>
      <c r="G1678" s="30">
        <v>1700</v>
      </c>
      <c r="H1678" s="30">
        <v>1700</v>
      </c>
      <c r="I1678" s="30">
        <v>1900</v>
      </c>
      <c r="J1678" s="30">
        <v>1800</v>
      </c>
      <c r="K1678" s="30">
        <v>1900</v>
      </c>
      <c r="L1678" s="30">
        <v>1700</v>
      </c>
      <c r="M1678" s="30">
        <v>1600</v>
      </c>
      <c r="N1678" s="30">
        <v>1900</v>
      </c>
      <c r="O1678" s="30">
        <v>2000</v>
      </c>
      <c r="P1678" s="36">
        <v>1900</v>
      </c>
      <c r="Q1678" s="36">
        <v>1900</v>
      </c>
      <c r="R1678" s="36">
        <v>1808.3333333333333</v>
      </c>
    </row>
    <row r="1679" spans="1:18" ht="12">
      <c r="A1679" s="28" t="s">
        <v>1996</v>
      </c>
      <c r="B1679" s="30">
        <v>2009</v>
      </c>
      <c r="C1679" s="30" t="s">
        <v>1512</v>
      </c>
      <c r="D1679" s="28" t="s">
        <v>1489</v>
      </c>
      <c r="E1679" s="30" t="s">
        <v>2132</v>
      </c>
      <c r="F1679" s="30">
        <v>100</v>
      </c>
      <c r="G1679" s="30">
        <v>100</v>
      </c>
      <c r="H1679" s="30">
        <v>100</v>
      </c>
      <c r="I1679" s="30">
        <v>100</v>
      </c>
      <c r="J1679" s="30">
        <v>100</v>
      </c>
      <c r="K1679" s="30">
        <v>100</v>
      </c>
      <c r="L1679" s="30">
        <v>100</v>
      </c>
      <c r="M1679" s="30">
        <v>100</v>
      </c>
      <c r="N1679" s="30">
        <v>100</v>
      </c>
      <c r="O1679" s="30">
        <v>100</v>
      </c>
      <c r="P1679" s="36">
        <v>100</v>
      </c>
      <c r="Q1679" s="36">
        <v>100</v>
      </c>
      <c r="R1679" s="36">
        <v>100</v>
      </c>
    </row>
    <row r="1680" spans="1:18" ht="12">
      <c r="A1680" s="28" t="s">
        <v>1997</v>
      </c>
      <c r="B1680" s="30">
        <v>2009</v>
      </c>
      <c r="C1680" s="30" t="s">
        <v>1512</v>
      </c>
      <c r="D1680" s="28" t="s">
        <v>1489</v>
      </c>
      <c r="E1680" s="10" t="s">
        <v>2133</v>
      </c>
      <c r="F1680" s="36">
        <v>100</v>
      </c>
      <c r="G1680" s="36">
        <v>100</v>
      </c>
      <c r="H1680" s="36">
        <v>100</v>
      </c>
      <c r="I1680" s="36">
        <v>100</v>
      </c>
      <c r="J1680" s="30">
        <v>100</v>
      </c>
      <c r="K1680" s="30">
        <v>100</v>
      </c>
      <c r="L1680" s="30">
        <v>100</v>
      </c>
      <c r="M1680" s="30">
        <v>100</v>
      </c>
      <c r="N1680" s="30">
        <v>100</v>
      </c>
      <c r="O1680" s="30">
        <v>100</v>
      </c>
      <c r="P1680" s="36">
        <v>100</v>
      </c>
      <c r="Q1680" s="36">
        <v>100</v>
      </c>
      <c r="R1680" s="36">
        <v>100</v>
      </c>
    </row>
    <row r="1681" spans="1:18" ht="12">
      <c r="A1681" s="28" t="s">
        <v>1998</v>
      </c>
      <c r="B1681" s="30">
        <v>2009</v>
      </c>
      <c r="C1681" s="30" t="s">
        <v>1512</v>
      </c>
      <c r="D1681" s="28" t="s">
        <v>1489</v>
      </c>
      <c r="E1681" s="30" t="s">
        <v>2134</v>
      </c>
      <c r="F1681" s="30">
        <v>1500</v>
      </c>
      <c r="G1681" s="30">
        <v>1500</v>
      </c>
      <c r="H1681" s="30">
        <v>1500</v>
      </c>
      <c r="I1681" s="30">
        <v>1700</v>
      </c>
      <c r="J1681" s="30">
        <v>1600</v>
      </c>
      <c r="K1681" s="30">
        <v>1700</v>
      </c>
      <c r="L1681" s="30">
        <v>1500</v>
      </c>
      <c r="M1681" s="30">
        <v>1400</v>
      </c>
      <c r="N1681" s="30">
        <v>1700</v>
      </c>
      <c r="O1681" s="30">
        <v>1800</v>
      </c>
      <c r="P1681" s="36">
        <v>1700</v>
      </c>
      <c r="Q1681" s="36">
        <v>1700</v>
      </c>
      <c r="R1681" s="36">
        <v>1608.3333333333333</v>
      </c>
    </row>
    <row r="1682" spans="1:18" ht="12">
      <c r="A1682" s="28" t="s">
        <v>597</v>
      </c>
      <c r="B1682" s="30">
        <v>2009</v>
      </c>
      <c r="C1682" s="30" t="s">
        <v>1513</v>
      </c>
      <c r="D1682" s="28" t="s">
        <v>1497</v>
      </c>
      <c r="E1682" s="10" t="s">
        <v>1491</v>
      </c>
      <c r="F1682" s="30">
        <v>16100</v>
      </c>
      <c r="G1682" s="30">
        <v>16200</v>
      </c>
      <c r="H1682" s="30">
        <v>16300</v>
      </c>
      <c r="I1682" s="30">
        <v>16300</v>
      </c>
      <c r="J1682" s="30">
        <v>16700</v>
      </c>
      <c r="K1682" s="30">
        <v>16600</v>
      </c>
      <c r="L1682" s="30">
        <v>16400</v>
      </c>
      <c r="M1682" s="30">
        <v>16200</v>
      </c>
      <c r="N1682" s="30">
        <v>16900</v>
      </c>
      <c r="O1682" s="30">
        <v>16700</v>
      </c>
      <c r="P1682" s="36">
        <v>16700</v>
      </c>
      <c r="Q1682" s="36">
        <v>16200</v>
      </c>
      <c r="R1682" s="36">
        <v>16441.666666666668</v>
      </c>
    </row>
    <row r="1683" spans="1:18" ht="12">
      <c r="A1683" s="28" t="s">
        <v>598</v>
      </c>
      <c r="B1683" s="30">
        <v>2009</v>
      </c>
      <c r="C1683" s="30" t="s">
        <v>1513</v>
      </c>
      <c r="D1683" s="28" t="s">
        <v>1497</v>
      </c>
      <c r="E1683" s="30" t="s">
        <v>1495</v>
      </c>
      <c r="F1683" s="30">
        <v>12700</v>
      </c>
      <c r="G1683" s="30">
        <v>12700</v>
      </c>
      <c r="H1683" s="30">
        <v>12800</v>
      </c>
      <c r="I1683" s="30">
        <v>12800</v>
      </c>
      <c r="J1683" s="30">
        <v>13200</v>
      </c>
      <c r="K1683" s="30">
        <v>13400</v>
      </c>
      <c r="L1683" s="30">
        <v>13600</v>
      </c>
      <c r="M1683" s="30">
        <v>13600</v>
      </c>
      <c r="N1683" s="30">
        <v>13600</v>
      </c>
      <c r="O1683" s="30">
        <v>13200</v>
      </c>
      <c r="P1683" s="36">
        <v>13100</v>
      </c>
      <c r="Q1683" s="36">
        <v>12700</v>
      </c>
      <c r="R1683" s="36">
        <v>13116.666666666666</v>
      </c>
    </row>
    <row r="1684" spans="1:18" ht="12">
      <c r="A1684" s="28" t="s">
        <v>599</v>
      </c>
      <c r="B1684" s="30">
        <v>2009</v>
      </c>
      <c r="C1684" s="30" t="s">
        <v>1513</v>
      </c>
      <c r="D1684" s="28" t="s">
        <v>1497</v>
      </c>
      <c r="E1684" s="30" t="s">
        <v>1498</v>
      </c>
      <c r="F1684" s="30">
        <v>1900</v>
      </c>
      <c r="G1684" s="30">
        <v>1900</v>
      </c>
      <c r="H1684" s="30">
        <v>1900</v>
      </c>
      <c r="I1684" s="30">
        <v>1900</v>
      </c>
      <c r="J1684" s="36">
        <v>2000</v>
      </c>
      <c r="K1684" s="36">
        <v>2100</v>
      </c>
      <c r="L1684" s="36">
        <v>2100</v>
      </c>
      <c r="M1684" s="36">
        <v>2000</v>
      </c>
      <c r="N1684" s="36">
        <v>2100</v>
      </c>
      <c r="O1684" s="36">
        <v>2000</v>
      </c>
      <c r="P1684" s="36">
        <v>2000</v>
      </c>
      <c r="Q1684" s="36">
        <v>1800</v>
      </c>
      <c r="R1684" s="36">
        <v>1975</v>
      </c>
    </row>
    <row r="1685" spans="1:18" ht="12">
      <c r="A1685" s="28" t="s">
        <v>1999</v>
      </c>
      <c r="B1685" s="30">
        <v>2009</v>
      </c>
      <c r="C1685" s="30" t="s">
        <v>1513</v>
      </c>
      <c r="D1685" s="28" t="s">
        <v>1497</v>
      </c>
      <c r="E1685" s="30" t="s">
        <v>2127</v>
      </c>
      <c r="F1685" s="30">
        <v>14200</v>
      </c>
      <c r="G1685" s="30">
        <v>14300</v>
      </c>
      <c r="H1685" s="30">
        <v>14400</v>
      </c>
      <c r="I1685" s="30">
        <v>14400</v>
      </c>
      <c r="J1685" s="30">
        <v>14700</v>
      </c>
      <c r="K1685" s="30">
        <v>14500</v>
      </c>
      <c r="L1685" s="30">
        <v>14300</v>
      </c>
      <c r="M1685" s="30">
        <v>14200</v>
      </c>
      <c r="N1685" s="30">
        <v>14800</v>
      </c>
      <c r="O1685" s="30">
        <v>14700</v>
      </c>
      <c r="P1685" s="36">
        <v>14700</v>
      </c>
      <c r="Q1685" s="36">
        <v>14400</v>
      </c>
      <c r="R1685" s="36">
        <v>14466.666666666666</v>
      </c>
    </row>
    <row r="1686" spans="1:18" ht="12">
      <c r="A1686" s="28" t="s">
        <v>2000</v>
      </c>
      <c r="B1686" s="30">
        <v>2009</v>
      </c>
      <c r="C1686" s="30" t="s">
        <v>1513</v>
      </c>
      <c r="D1686" s="28" t="s">
        <v>1497</v>
      </c>
      <c r="E1686" s="30" t="s">
        <v>2128</v>
      </c>
      <c r="F1686" s="30">
        <v>600</v>
      </c>
      <c r="G1686" s="30">
        <v>600</v>
      </c>
      <c r="H1686" s="30">
        <v>600</v>
      </c>
      <c r="I1686" s="30">
        <v>600</v>
      </c>
      <c r="J1686" s="30">
        <v>700</v>
      </c>
      <c r="K1686" s="30">
        <v>800</v>
      </c>
      <c r="L1686" s="30">
        <v>800</v>
      </c>
      <c r="M1686" s="30">
        <v>800</v>
      </c>
      <c r="N1686" s="30">
        <v>800</v>
      </c>
      <c r="O1686" s="30">
        <v>800</v>
      </c>
      <c r="P1686" s="36">
        <v>800</v>
      </c>
      <c r="Q1686" s="36">
        <v>600</v>
      </c>
      <c r="R1686" s="36">
        <v>708.3333333333334</v>
      </c>
    </row>
    <row r="1687" spans="1:18" ht="12">
      <c r="A1687" s="28" t="s">
        <v>600</v>
      </c>
      <c r="B1687" s="30">
        <v>2009</v>
      </c>
      <c r="C1687" s="30" t="s">
        <v>1513</v>
      </c>
      <c r="D1687" s="28" t="s">
        <v>1497</v>
      </c>
      <c r="E1687" s="30" t="s">
        <v>1502</v>
      </c>
      <c r="F1687" s="30">
        <v>1300</v>
      </c>
      <c r="G1687" s="30">
        <v>1300</v>
      </c>
      <c r="H1687" s="30">
        <v>1300</v>
      </c>
      <c r="I1687" s="30">
        <v>1300</v>
      </c>
      <c r="J1687" s="30">
        <v>1300</v>
      </c>
      <c r="K1687" s="30">
        <v>1300</v>
      </c>
      <c r="L1687" s="30">
        <v>1300</v>
      </c>
      <c r="M1687" s="30">
        <v>1200</v>
      </c>
      <c r="N1687" s="30">
        <v>1300</v>
      </c>
      <c r="O1687" s="30">
        <v>1200</v>
      </c>
      <c r="P1687" s="36">
        <v>1200</v>
      </c>
      <c r="Q1687" s="36">
        <v>1200</v>
      </c>
      <c r="R1687" s="36">
        <v>1266.6666666666667</v>
      </c>
    </row>
    <row r="1688" spans="1:18" ht="12">
      <c r="A1688" s="28" t="s">
        <v>601</v>
      </c>
      <c r="B1688" s="30">
        <v>2009</v>
      </c>
      <c r="C1688" s="30" t="s">
        <v>1513</v>
      </c>
      <c r="D1688" s="28" t="s">
        <v>1497</v>
      </c>
      <c r="E1688" s="30" t="s">
        <v>1505</v>
      </c>
      <c r="F1688" s="30">
        <v>2600</v>
      </c>
      <c r="G1688" s="30">
        <v>2600</v>
      </c>
      <c r="H1688" s="30">
        <v>2600</v>
      </c>
      <c r="I1688" s="30">
        <v>2600</v>
      </c>
      <c r="J1688" s="30">
        <v>2700</v>
      </c>
      <c r="K1688" s="30">
        <v>2700</v>
      </c>
      <c r="L1688" s="30">
        <v>2700</v>
      </c>
      <c r="M1688" s="30">
        <v>2700</v>
      </c>
      <c r="N1688" s="30">
        <v>2700</v>
      </c>
      <c r="O1688" s="30">
        <v>2700</v>
      </c>
      <c r="P1688" s="36">
        <v>2700</v>
      </c>
      <c r="Q1688" s="36">
        <v>2700</v>
      </c>
      <c r="R1688" s="36">
        <v>2666.6666666666665</v>
      </c>
    </row>
    <row r="1689" spans="1:18" ht="12">
      <c r="A1689" s="28" t="s">
        <v>2001</v>
      </c>
      <c r="B1689" s="30">
        <v>2009</v>
      </c>
      <c r="C1689" s="30" t="s">
        <v>1513</v>
      </c>
      <c r="D1689" s="28" t="s">
        <v>1497</v>
      </c>
      <c r="E1689" s="30" t="s">
        <v>2129</v>
      </c>
      <c r="F1689" s="30">
        <v>1700</v>
      </c>
      <c r="G1689" s="30">
        <v>1700</v>
      </c>
      <c r="H1689" s="30">
        <v>1800</v>
      </c>
      <c r="I1689" s="30">
        <v>1700</v>
      </c>
      <c r="J1689" s="30">
        <v>1700</v>
      </c>
      <c r="K1689" s="30">
        <v>1700</v>
      </c>
      <c r="L1689" s="30">
        <v>1700</v>
      </c>
      <c r="M1689" s="30">
        <v>1800</v>
      </c>
      <c r="N1689" s="30">
        <v>1800</v>
      </c>
      <c r="O1689" s="30">
        <v>1700</v>
      </c>
      <c r="P1689" s="36">
        <v>1700</v>
      </c>
      <c r="Q1689" s="36">
        <v>1700</v>
      </c>
      <c r="R1689" s="36">
        <v>1725</v>
      </c>
    </row>
    <row r="1690" spans="1:18" ht="12">
      <c r="A1690" s="28" t="s">
        <v>602</v>
      </c>
      <c r="B1690" s="30">
        <v>2009</v>
      </c>
      <c r="C1690" s="30" t="s">
        <v>1513</v>
      </c>
      <c r="D1690" s="28" t="s">
        <v>1497</v>
      </c>
      <c r="E1690" s="30" t="s">
        <v>1510</v>
      </c>
      <c r="F1690" s="30">
        <v>500</v>
      </c>
      <c r="G1690" s="30">
        <v>500</v>
      </c>
      <c r="H1690" s="30">
        <v>500</v>
      </c>
      <c r="I1690" s="30">
        <v>500</v>
      </c>
      <c r="J1690" s="30">
        <v>500</v>
      </c>
      <c r="K1690" s="30">
        <v>500</v>
      </c>
      <c r="L1690" s="30">
        <v>500</v>
      </c>
      <c r="M1690" s="30">
        <v>500</v>
      </c>
      <c r="N1690" s="30">
        <v>500</v>
      </c>
      <c r="O1690" s="30">
        <v>500</v>
      </c>
      <c r="P1690" s="36">
        <v>500</v>
      </c>
      <c r="Q1690" s="36">
        <v>500</v>
      </c>
      <c r="R1690" s="36">
        <v>500</v>
      </c>
    </row>
    <row r="1691" spans="1:18" ht="12">
      <c r="A1691" s="28" t="s">
        <v>2002</v>
      </c>
      <c r="B1691" s="30">
        <v>2009</v>
      </c>
      <c r="C1691" s="30" t="s">
        <v>1513</v>
      </c>
      <c r="D1691" s="28" t="s">
        <v>1497</v>
      </c>
      <c r="E1691" s="30" t="s">
        <v>2130</v>
      </c>
      <c r="F1691" s="30">
        <v>1900</v>
      </c>
      <c r="G1691" s="30">
        <v>1900</v>
      </c>
      <c r="H1691" s="30">
        <v>1900</v>
      </c>
      <c r="I1691" s="30">
        <v>1900</v>
      </c>
      <c r="J1691" s="30">
        <v>1900</v>
      </c>
      <c r="K1691" s="30">
        <v>1800</v>
      </c>
      <c r="L1691" s="30">
        <v>1800</v>
      </c>
      <c r="M1691" s="30">
        <v>1800</v>
      </c>
      <c r="N1691" s="30">
        <v>1900</v>
      </c>
      <c r="O1691" s="30">
        <v>1900</v>
      </c>
      <c r="P1691" s="36">
        <v>1900</v>
      </c>
      <c r="Q1691" s="36">
        <v>1900</v>
      </c>
      <c r="R1691" s="36">
        <v>1875</v>
      </c>
    </row>
    <row r="1692" spans="1:18" ht="12">
      <c r="A1692" s="28" t="s">
        <v>603</v>
      </c>
      <c r="B1692" s="35">
        <v>2009</v>
      </c>
      <c r="C1692" s="35" t="s">
        <v>1513</v>
      </c>
      <c r="D1692" s="28" t="s">
        <v>1497</v>
      </c>
      <c r="E1692" s="30" t="s">
        <v>1514</v>
      </c>
      <c r="F1692" s="30">
        <v>2100</v>
      </c>
      <c r="G1692" s="30">
        <v>2100</v>
      </c>
      <c r="H1692" s="30">
        <v>2100</v>
      </c>
      <c r="I1692" s="30">
        <v>2200</v>
      </c>
      <c r="J1692" s="30">
        <v>2400</v>
      </c>
      <c r="K1692" s="30">
        <v>2500</v>
      </c>
      <c r="L1692" s="30">
        <v>2600</v>
      </c>
      <c r="M1692" s="30">
        <v>2600</v>
      </c>
      <c r="N1692" s="30">
        <v>2500</v>
      </c>
      <c r="O1692" s="30">
        <v>2300</v>
      </c>
      <c r="P1692" s="36">
        <v>2200</v>
      </c>
      <c r="Q1692" s="36">
        <v>2100</v>
      </c>
      <c r="R1692" s="36">
        <v>2308.3333333333335</v>
      </c>
    </row>
    <row r="1693" spans="1:18" ht="12">
      <c r="A1693" s="28" t="s">
        <v>2003</v>
      </c>
      <c r="B1693" s="30">
        <v>2009</v>
      </c>
      <c r="C1693" s="30" t="s">
        <v>1513</v>
      </c>
      <c r="D1693" s="28" t="s">
        <v>1497</v>
      </c>
      <c r="E1693" s="30" t="s">
        <v>2131</v>
      </c>
      <c r="F1693" s="30">
        <v>2000</v>
      </c>
      <c r="G1693" s="30">
        <v>2000</v>
      </c>
      <c r="H1693" s="30">
        <v>2000</v>
      </c>
      <c r="I1693" s="30">
        <v>2000</v>
      </c>
      <c r="J1693" s="30">
        <v>2000</v>
      </c>
      <c r="K1693" s="30">
        <v>2100</v>
      </c>
      <c r="L1693" s="30">
        <v>2200</v>
      </c>
      <c r="M1693" s="30">
        <v>2200</v>
      </c>
      <c r="N1693" s="30">
        <v>2100</v>
      </c>
      <c r="O1693" s="30">
        <v>2100</v>
      </c>
      <c r="P1693" s="36">
        <v>2100</v>
      </c>
      <c r="Q1693" s="36">
        <v>2000</v>
      </c>
      <c r="R1693" s="36">
        <v>2066.6666666666665</v>
      </c>
    </row>
    <row r="1694" spans="1:18" ht="12">
      <c r="A1694" s="28" t="s">
        <v>604</v>
      </c>
      <c r="B1694" s="30">
        <v>2009</v>
      </c>
      <c r="C1694" s="30" t="s">
        <v>1513</v>
      </c>
      <c r="D1694" s="28" t="s">
        <v>1497</v>
      </c>
      <c r="E1694" s="30" t="s">
        <v>1516</v>
      </c>
      <c r="F1694" s="30">
        <v>3400</v>
      </c>
      <c r="G1694" s="30">
        <v>3500</v>
      </c>
      <c r="H1694" s="30">
        <v>3500</v>
      </c>
      <c r="I1694" s="30">
        <v>3500</v>
      </c>
      <c r="J1694" s="30">
        <v>3500</v>
      </c>
      <c r="K1694" s="30">
        <v>3200</v>
      </c>
      <c r="L1694" s="30">
        <v>2800</v>
      </c>
      <c r="M1694" s="30">
        <v>2600</v>
      </c>
      <c r="N1694" s="30">
        <v>3300</v>
      </c>
      <c r="O1694" s="30">
        <v>3500</v>
      </c>
      <c r="P1694" s="36">
        <v>3600</v>
      </c>
      <c r="Q1694" s="36">
        <v>3500</v>
      </c>
      <c r="R1694" s="36">
        <v>3325</v>
      </c>
    </row>
    <row r="1695" spans="1:18" ht="12">
      <c r="A1695" s="28" t="s">
        <v>2004</v>
      </c>
      <c r="B1695" s="30">
        <v>2009</v>
      </c>
      <c r="C1695" s="30" t="s">
        <v>1513</v>
      </c>
      <c r="D1695" s="28" t="s">
        <v>1497</v>
      </c>
      <c r="E1695" s="30" t="s">
        <v>2132</v>
      </c>
      <c r="F1695" s="30">
        <v>100</v>
      </c>
      <c r="G1695" s="30">
        <v>100</v>
      </c>
      <c r="H1695" s="30">
        <v>100</v>
      </c>
      <c r="I1695" s="30">
        <v>100</v>
      </c>
      <c r="J1695" s="30">
        <v>100</v>
      </c>
      <c r="K1695" s="30">
        <v>100</v>
      </c>
      <c r="L1695" s="30">
        <v>100</v>
      </c>
      <c r="M1695" s="30">
        <v>100</v>
      </c>
      <c r="N1695" s="30">
        <v>100</v>
      </c>
      <c r="O1695" s="30">
        <v>100</v>
      </c>
      <c r="P1695" s="36">
        <v>100</v>
      </c>
      <c r="Q1695" s="36">
        <v>100</v>
      </c>
      <c r="R1695" s="36">
        <v>100</v>
      </c>
    </row>
    <row r="1696" spans="1:18" ht="12">
      <c r="A1696" s="28" t="s">
        <v>2005</v>
      </c>
      <c r="B1696" s="30">
        <v>2009</v>
      </c>
      <c r="C1696" s="30" t="s">
        <v>1513</v>
      </c>
      <c r="D1696" s="28" t="s">
        <v>1497</v>
      </c>
      <c r="E1696" s="10" t="s">
        <v>2133</v>
      </c>
      <c r="F1696" s="36">
        <v>1200</v>
      </c>
      <c r="G1696" s="36">
        <v>1300</v>
      </c>
      <c r="H1696" s="36">
        <v>1300</v>
      </c>
      <c r="I1696" s="36">
        <v>1300</v>
      </c>
      <c r="J1696" s="30">
        <v>1300</v>
      </c>
      <c r="K1696" s="30">
        <v>1000</v>
      </c>
      <c r="L1696" s="30">
        <v>900</v>
      </c>
      <c r="M1696" s="30">
        <v>900</v>
      </c>
      <c r="N1696" s="30">
        <v>1100</v>
      </c>
      <c r="O1696" s="30">
        <v>1200</v>
      </c>
      <c r="P1696" s="36">
        <v>1200</v>
      </c>
      <c r="Q1696" s="36">
        <v>1200</v>
      </c>
      <c r="R1696" s="36">
        <v>1158.3333333333333</v>
      </c>
    </row>
    <row r="1697" spans="1:18" ht="12">
      <c r="A1697" s="28" t="s">
        <v>2006</v>
      </c>
      <c r="B1697" s="30">
        <v>2009</v>
      </c>
      <c r="C1697" s="30" t="s">
        <v>1513</v>
      </c>
      <c r="D1697" s="28" t="s">
        <v>1497</v>
      </c>
      <c r="E1697" s="30" t="s">
        <v>2134</v>
      </c>
      <c r="F1697" s="30">
        <v>2100</v>
      </c>
      <c r="G1697" s="30">
        <v>2100</v>
      </c>
      <c r="H1697" s="30">
        <v>2100</v>
      </c>
      <c r="I1697" s="30">
        <v>2100</v>
      </c>
      <c r="J1697" s="30">
        <v>2100</v>
      </c>
      <c r="K1697" s="30">
        <v>2100</v>
      </c>
      <c r="L1697" s="30">
        <v>1800</v>
      </c>
      <c r="M1697" s="30">
        <v>1600</v>
      </c>
      <c r="N1697" s="30">
        <v>2100</v>
      </c>
      <c r="O1697" s="30">
        <v>2200</v>
      </c>
      <c r="P1697" s="36">
        <v>2300</v>
      </c>
      <c r="Q1697" s="36">
        <v>2200</v>
      </c>
      <c r="R1697" s="36">
        <v>2066.6666666666665</v>
      </c>
    </row>
    <row r="1698" spans="1:18" ht="12">
      <c r="A1698" s="28" t="s">
        <v>605</v>
      </c>
      <c r="B1698" s="30">
        <v>2009</v>
      </c>
      <c r="C1698" s="30" t="s">
        <v>1515</v>
      </c>
      <c r="D1698" s="28" t="s">
        <v>1500</v>
      </c>
      <c r="E1698" s="10" t="s">
        <v>1491</v>
      </c>
      <c r="F1698" s="30">
        <v>17100</v>
      </c>
      <c r="G1698" s="30">
        <v>17800</v>
      </c>
      <c r="H1698" s="30">
        <v>17800</v>
      </c>
      <c r="I1698" s="30">
        <v>18000</v>
      </c>
      <c r="J1698" s="30">
        <v>18100</v>
      </c>
      <c r="K1698" s="30">
        <v>16800</v>
      </c>
      <c r="L1698" s="30">
        <v>16300</v>
      </c>
      <c r="M1698" s="30">
        <v>16300</v>
      </c>
      <c r="N1698" s="30">
        <v>17600</v>
      </c>
      <c r="O1698" s="30">
        <v>17900</v>
      </c>
      <c r="P1698" s="36">
        <v>17900</v>
      </c>
      <c r="Q1698" s="36">
        <v>17800</v>
      </c>
      <c r="R1698" s="36">
        <v>17450</v>
      </c>
    </row>
    <row r="1699" spans="1:18" ht="12">
      <c r="A1699" s="28" t="s">
        <v>606</v>
      </c>
      <c r="B1699" s="30">
        <v>2009</v>
      </c>
      <c r="C1699" s="30" t="s">
        <v>1515</v>
      </c>
      <c r="D1699" s="28" t="s">
        <v>1500</v>
      </c>
      <c r="E1699" s="30" t="s">
        <v>1495</v>
      </c>
      <c r="F1699" s="30">
        <v>12700</v>
      </c>
      <c r="G1699" s="30">
        <v>12800</v>
      </c>
      <c r="H1699" s="30">
        <v>12800</v>
      </c>
      <c r="I1699" s="30">
        <v>12900</v>
      </c>
      <c r="J1699" s="30">
        <v>13000</v>
      </c>
      <c r="K1699" s="30">
        <v>12900</v>
      </c>
      <c r="L1699" s="30">
        <v>12900</v>
      </c>
      <c r="M1699" s="30">
        <v>12900</v>
      </c>
      <c r="N1699" s="30">
        <v>13100</v>
      </c>
      <c r="O1699" s="30">
        <v>13000</v>
      </c>
      <c r="P1699" s="36">
        <v>12900</v>
      </c>
      <c r="Q1699" s="36">
        <v>12800</v>
      </c>
      <c r="R1699" s="36">
        <v>12891.666666666666</v>
      </c>
    </row>
    <row r="1700" spans="1:18" ht="12">
      <c r="A1700" s="28" t="s">
        <v>607</v>
      </c>
      <c r="B1700" s="30">
        <v>2009</v>
      </c>
      <c r="C1700" s="30" t="s">
        <v>1515</v>
      </c>
      <c r="D1700" s="28" t="s">
        <v>1500</v>
      </c>
      <c r="E1700" s="30" t="s">
        <v>1498</v>
      </c>
      <c r="F1700" s="30">
        <v>2900</v>
      </c>
      <c r="G1700" s="30">
        <v>2900</v>
      </c>
      <c r="H1700" s="30">
        <v>2900</v>
      </c>
      <c r="I1700" s="30">
        <v>2800</v>
      </c>
      <c r="J1700" s="36">
        <v>2900</v>
      </c>
      <c r="K1700" s="36">
        <v>3000</v>
      </c>
      <c r="L1700" s="36">
        <v>3000</v>
      </c>
      <c r="M1700" s="36">
        <v>3000</v>
      </c>
      <c r="N1700" s="36">
        <v>3000</v>
      </c>
      <c r="O1700" s="36">
        <v>3000</v>
      </c>
      <c r="P1700" s="36">
        <v>3000</v>
      </c>
      <c r="Q1700" s="36">
        <v>2900</v>
      </c>
      <c r="R1700" s="36">
        <v>2941.6666666666665</v>
      </c>
    </row>
    <row r="1701" spans="1:18" ht="12">
      <c r="A1701" s="28" t="s">
        <v>2007</v>
      </c>
      <c r="B1701" s="30">
        <v>2009</v>
      </c>
      <c r="C1701" s="30" t="s">
        <v>1515</v>
      </c>
      <c r="D1701" s="28" t="s">
        <v>1500</v>
      </c>
      <c r="E1701" s="30" t="s">
        <v>2127</v>
      </c>
      <c r="F1701" s="30">
        <v>14200</v>
      </c>
      <c r="G1701" s="30">
        <v>14900</v>
      </c>
      <c r="H1701" s="30">
        <v>14900</v>
      </c>
      <c r="I1701" s="30">
        <v>15200</v>
      </c>
      <c r="J1701" s="30">
        <v>15200</v>
      </c>
      <c r="K1701" s="30">
        <v>13800</v>
      </c>
      <c r="L1701" s="30">
        <v>13300</v>
      </c>
      <c r="M1701" s="30">
        <v>13300</v>
      </c>
      <c r="N1701" s="30">
        <v>14600</v>
      </c>
      <c r="O1701" s="30">
        <v>14900</v>
      </c>
      <c r="P1701" s="36">
        <v>14900</v>
      </c>
      <c r="Q1701" s="36">
        <v>14900</v>
      </c>
      <c r="R1701" s="36">
        <v>14508.333333333334</v>
      </c>
    </row>
    <row r="1702" spans="1:18" ht="12">
      <c r="A1702" s="28" t="s">
        <v>2008</v>
      </c>
      <c r="B1702" s="30">
        <v>2009</v>
      </c>
      <c r="C1702" s="30" t="s">
        <v>1515</v>
      </c>
      <c r="D1702" s="28" t="s">
        <v>1500</v>
      </c>
      <c r="E1702" s="30" t="s">
        <v>2128</v>
      </c>
      <c r="F1702" s="30">
        <v>500</v>
      </c>
      <c r="G1702" s="30">
        <v>500</v>
      </c>
      <c r="H1702" s="30">
        <v>500</v>
      </c>
      <c r="I1702" s="30">
        <v>500</v>
      </c>
      <c r="J1702" s="30">
        <v>600</v>
      </c>
      <c r="K1702" s="30">
        <v>600</v>
      </c>
      <c r="L1702" s="30">
        <v>600</v>
      </c>
      <c r="M1702" s="30">
        <v>600</v>
      </c>
      <c r="N1702" s="30">
        <v>600</v>
      </c>
      <c r="O1702" s="30">
        <v>600</v>
      </c>
      <c r="P1702" s="36">
        <v>600</v>
      </c>
      <c r="Q1702" s="36">
        <v>500</v>
      </c>
      <c r="R1702" s="36">
        <v>558.3333333333334</v>
      </c>
    </row>
    <row r="1703" spans="1:18" ht="12">
      <c r="A1703" s="28" t="s">
        <v>608</v>
      </c>
      <c r="B1703" s="30">
        <v>2009</v>
      </c>
      <c r="C1703" s="30" t="s">
        <v>1515</v>
      </c>
      <c r="D1703" s="28" t="s">
        <v>1500</v>
      </c>
      <c r="E1703" s="30" t="s">
        <v>1502</v>
      </c>
      <c r="F1703" s="30">
        <v>2400</v>
      </c>
      <c r="G1703" s="30">
        <v>2400</v>
      </c>
      <c r="H1703" s="30">
        <v>2400</v>
      </c>
      <c r="I1703" s="30">
        <v>2300</v>
      </c>
      <c r="J1703" s="30">
        <v>2300</v>
      </c>
      <c r="K1703" s="30">
        <v>2400</v>
      </c>
      <c r="L1703" s="30">
        <v>2400</v>
      </c>
      <c r="M1703" s="30">
        <v>2400</v>
      </c>
      <c r="N1703" s="30">
        <v>2400</v>
      </c>
      <c r="O1703" s="30">
        <v>2400</v>
      </c>
      <c r="P1703" s="36">
        <v>2400</v>
      </c>
      <c r="Q1703" s="36">
        <v>2400</v>
      </c>
      <c r="R1703" s="36">
        <v>2383.3333333333335</v>
      </c>
    </row>
    <row r="1704" spans="1:18" ht="12">
      <c r="A1704" s="28" t="s">
        <v>609</v>
      </c>
      <c r="B1704" s="30">
        <v>2009</v>
      </c>
      <c r="C1704" s="30" t="s">
        <v>1515</v>
      </c>
      <c r="D1704" s="28" t="s">
        <v>1500</v>
      </c>
      <c r="E1704" s="30" t="s">
        <v>1505</v>
      </c>
      <c r="F1704" s="30">
        <v>2400</v>
      </c>
      <c r="G1704" s="30">
        <v>2400</v>
      </c>
      <c r="H1704" s="30">
        <v>2400</v>
      </c>
      <c r="I1704" s="30">
        <v>2500</v>
      </c>
      <c r="J1704" s="30">
        <v>2500</v>
      </c>
      <c r="K1704" s="30">
        <v>2500</v>
      </c>
      <c r="L1704" s="30">
        <v>2500</v>
      </c>
      <c r="M1704" s="30">
        <v>2500</v>
      </c>
      <c r="N1704" s="30">
        <v>2500</v>
      </c>
      <c r="O1704" s="30">
        <v>2500</v>
      </c>
      <c r="P1704" s="36">
        <v>2500</v>
      </c>
      <c r="Q1704" s="36">
        <v>2500</v>
      </c>
      <c r="R1704" s="36">
        <v>2475</v>
      </c>
    </row>
    <row r="1705" spans="1:18" ht="12">
      <c r="A1705" s="28" t="s">
        <v>2009</v>
      </c>
      <c r="B1705" s="30">
        <v>2009</v>
      </c>
      <c r="C1705" s="30" t="s">
        <v>1515</v>
      </c>
      <c r="D1705" s="28" t="s">
        <v>1500</v>
      </c>
      <c r="E1705" s="30" t="s">
        <v>2129</v>
      </c>
      <c r="F1705" s="30">
        <v>1400</v>
      </c>
      <c r="G1705" s="30">
        <v>1400</v>
      </c>
      <c r="H1705" s="30">
        <v>1400</v>
      </c>
      <c r="I1705" s="30">
        <v>1400</v>
      </c>
      <c r="J1705" s="30">
        <v>1400</v>
      </c>
      <c r="K1705" s="30">
        <v>1300</v>
      </c>
      <c r="L1705" s="30">
        <v>1300</v>
      </c>
      <c r="M1705" s="30">
        <v>1300</v>
      </c>
      <c r="N1705" s="30">
        <v>1400</v>
      </c>
      <c r="O1705" s="30">
        <v>1400</v>
      </c>
      <c r="P1705" s="36">
        <v>1300</v>
      </c>
      <c r="Q1705" s="36">
        <v>1300</v>
      </c>
      <c r="R1705" s="36">
        <v>1358.3333333333333</v>
      </c>
    </row>
    <row r="1706" spans="1:18" ht="12">
      <c r="A1706" s="28" t="s">
        <v>610</v>
      </c>
      <c r="B1706" s="30">
        <v>2009</v>
      </c>
      <c r="C1706" s="30" t="s">
        <v>1515</v>
      </c>
      <c r="D1706" s="28" t="s">
        <v>1500</v>
      </c>
      <c r="E1706" s="30" t="s">
        <v>1510</v>
      </c>
      <c r="F1706" s="30">
        <v>600</v>
      </c>
      <c r="G1706" s="30">
        <v>600</v>
      </c>
      <c r="H1706" s="30">
        <v>600</v>
      </c>
      <c r="I1706" s="30">
        <v>500</v>
      </c>
      <c r="J1706" s="30">
        <v>500</v>
      </c>
      <c r="K1706" s="30">
        <v>500</v>
      </c>
      <c r="L1706" s="30">
        <v>500</v>
      </c>
      <c r="M1706" s="30">
        <v>500</v>
      </c>
      <c r="N1706" s="30">
        <v>500</v>
      </c>
      <c r="O1706" s="30">
        <v>500</v>
      </c>
      <c r="P1706" s="36">
        <v>500</v>
      </c>
      <c r="Q1706" s="36">
        <v>500</v>
      </c>
      <c r="R1706" s="36">
        <v>525</v>
      </c>
    </row>
    <row r="1707" spans="1:18" ht="12">
      <c r="A1707" s="28" t="s">
        <v>2010</v>
      </c>
      <c r="B1707" s="30">
        <v>2009</v>
      </c>
      <c r="C1707" s="30" t="s">
        <v>1515</v>
      </c>
      <c r="D1707" s="28" t="s">
        <v>1500</v>
      </c>
      <c r="E1707" s="30" t="s">
        <v>2130</v>
      </c>
      <c r="F1707" s="30">
        <v>2800</v>
      </c>
      <c r="G1707" s="30">
        <v>2900</v>
      </c>
      <c r="H1707" s="30">
        <v>2900</v>
      </c>
      <c r="I1707" s="30">
        <v>2900</v>
      </c>
      <c r="J1707" s="30">
        <v>2900</v>
      </c>
      <c r="K1707" s="30">
        <v>2900</v>
      </c>
      <c r="L1707" s="30">
        <v>2900</v>
      </c>
      <c r="M1707" s="30">
        <v>2900</v>
      </c>
      <c r="N1707" s="30">
        <v>2900</v>
      </c>
      <c r="O1707" s="30">
        <v>2900</v>
      </c>
      <c r="P1707" s="36">
        <v>2900</v>
      </c>
      <c r="Q1707" s="36">
        <v>2900</v>
      </c>
      <c r="R1707" s="36">
        <v>2891.6666666666665</v>
      </c>
    </row>
    <row r="1708" spans="1:18" ht="12">
      <c r="A1708" s="28" t="s">
        <v>611</v>
      </c>
      <c r="B1708" s="35">
        <v>2009</v>
      </c>
      <c r="C1708" s="35" t="s">
        <v>1515</v>
      </c>
      <c r="D1708" s="28" t="s">
        <v>1500</v>
      </c>
      <c r="E1708" s="30" t="s">
        <v>1514</v>
      </c>
      <c r="F1708" s="30">
        <v>1300</v>
      </c>
      <c r="G1708" s="30">
        <v>1400</v>
      </c>
      <c r="H1708" s="30">
        <v>1400</v>
      </c>
      <c r="I1708" s="30">
        <v>1600</v>
      </c>
      <c r="J1708" s="30">
        <v>1600</v>
      </c>
      <c r="K1708" s="30">
        <v>1500</v>
      </c>
      <c r="L1708" s="30">
        <v>1400</v>
      </c>
      <c r="M1708" s="30">
        <v>1400</v>
      </c>
      <c r="N1708" s="30">
        <v>1500</v>
      </c>
      <c r="O1708" s="30">
        <v>1400</v>
      </c>
      <c r="P1708" s="36">
        <v>1400</v>
      </c>
      <c r="Q1708" s="36">
        <v>1400</v>
      </c>
      <c r="R1708" s="36">
        <v>1441.6666666666667</v>
      </c>
    </row>
    <row r="1709" spans="1:18" ht="12">
      <c r="A1709" s="28" t="s">
        <v>2011</v>
      </c>
      <c r="B1709" s="30">
        <v>2009</v>
      </c>
      <c r="C1709" s="30" t="s">
        <v>1515</v>
      </c>
      <c r="D1709" s="28" t="s">
        <v>1500</v>
      </c>
      <c r="E1709" s="30" t="s">
        <v>2131</v>
      </c>
      <c r="F1709" s="30">
        <v>1300</v>
      </c>
      <c r="G1709" s="30">
        <v>1200</v>
      </c>
      <c r="H1709" s="30">
        <v>1200</v>
      </c>
      <c r="I1709" s="30">
        <v>1200</v>
      </c>
      <c r="J1709" s="30">
        <v>1200</v>
      </c>
      <c r="K1709" s="30">
        <v>1200</v>
      </c>
      <c r="L1709" s="30">
        <v>1300</v>
      </c>
      <c r="M1709" s="30">
        <v>1300</v>
      </c>
      <c r="N1709" s="30">
        <v>1300</v>
      </c>
      <c r="O1709" s="30">
        <v>1300</v>
      </c>
      <c r="P1709" s="36">
        <v>1300</v>
      </c>
      <c r="Q1709" s="36">
        <v>1300</v>
      </c>
      <c r="R1709" s="36">
        <v>1258.3333333333333</v>
      </c>
    </row>
    <row r="1710" spans="1:18" ht="12">
      <c r="A1710" s="28" t="s">
        <v>612</v>
      </c>
      <c r="B1710" s="30">
        <v>2009</v>
      </c>
      <c r="C1710" s="30" t="s">
        <v>1515</v>
      </c>
      <c r="D1710" s="28" t="s">
        <v>1500</v>
      </c>
      <c r="E1710" s="30" t="s">
        <v>1516</v>
      </c>
      <c r="F1710" s="30">
        <v>4400</v>
      </c>
      <c r="G1710" s="30">
        <v>5000</v>
      </c>
      <c r="H1710" s="30">
        <v>5000</v>
      </c>
      <c r="I1710" s="30">
        <v>5100</v>
      </c>
      <c r="J1710" s="30">
        <v>5100</v>
      </c>
      <c r="K1710" s="30">
        <v>3900</v>
      </c>
      <c r="L1710" s="30">
        <v>3400</v>
      </c>
      <c r="M1710" s="30">
        <v>3400</v>
      </c>
      <c r="N1710" s="30">
        <v>4500</v>
      </c>
      <c r="O1710" s="30">
        <v>4900</v>
      </c>
      <c r="P1710" s="36">
        <v>5000</v>
      </c>
      <c r="Q1710" s="36">
        <v>5000</v>
      </c>
      <c r="R1710" s="36">
        <v>4558.333333333333</v>
      </c>
    </row>
    <row r="1711" spans="1:18" ht="12">
      <c r="A1711" s="28" t="s">
        <v>2012</v>
      </c>
      <c r="B1711" s="30">
        <v>2009</v>
      </c>
      <c r="C1711" s="30" t="s">
        <v>1515</v>
      </c>
      <c r="D1711" s="28" t="s">
        <v>1500</v>
      </c>
      <c r="E1711" s="30" t="s">
        <v>2132</v>
      </c>
      <c r="F1711" s="30">
        <v>100</v>
      </c>
      <c r="G1711" s="30">
        <v>100</v>
      </c>
      <c r="H1711" s="30">
        <v>100</v>
      </c>
      <c r="I1711" s="30">
        <v>100</v>
      </c>
      <c r="J1711" s="30">
        <v>100</v>
      </c>
      <c r="K1711" s="30">
        <v>100</v>
      </c>
      <c r="L1711" s="30">
        <v>100</v>
      </c>
      <c r="M1711" s="30">
        <v>100</v>
      </c>
      <c r="N1711" s="30">
        <v>100</v>
      </c>
      <c r="O1711" s="30">
        <v>100</v>
      </c>
      <c r="P1711" s="36">
        <v>100</v>
      </c>
      <c r="Q1711" s="36">
        <v>100</v>
      </c>
      <c r="R1711" s="36">
        <v>100</v>
      </c>
    </row>
    <row r="1712" spans="1:18" ht="12">
      <c r="A1712" s="28" t="s">
        <v>2013</v>
      </c>
      <c r="B1712" s="30">
        <v>2009</v>
      </c>
      <c r="C1712" s="30" t="s">
        <v>1515</v>
      </c>
      <c r="D1712" s="28" t="s">
        <v>1500</v>
      </c>
      <c r="E1712" s="10" t="s">
        <v>2133</v>
      </c>
      <c r="F1712" s="36">
        <v>2500</v>
      </c>
      <c r="G1712" s="36">
        <v>3000</v>
      </c>
      <c r="H1712" s="36">
        <v>3000</v>
      </c>
      <c r="I1712" s="36">
        <v>3100</v>
      </c>
      <c r="J1712" s="30">
        <v>3100</v>
      </c>
      <c r="K1712" s="30">
        <v>1900</v>
      </c>
      <c r="L1712" s="30">
        <v>1600</v>
      </c>
      <c r="M1712" s="30">
        <v>1700</v>
      </c>
      <c r="N1712" s="30">
        <v>2600</v>
      </c>
      <c r="O1712" s="30">
        <v>2900</v>
      </c>
      <c r="P1712" s="36">
        <v>2900</v>
      </c>
      <c r="Q1712" s="36">
        <v>2900</v>
      </c>
      <c r="R1712" s="36">
        <v>2600</v>
      </c>
    </row>
    <row r="1713" spans="1:18" ht="12">
      <c r="A1713" s="28" t="s">
        <v>2014</v>
      </c>
      <c r="B1713" s="30">
        <v>2009</v>
      </c>
      <c r="C1713" s="30" t="s">
        <v>1515</v>
      </c>
      <c r="D1713" s="28" t="s">
        <v>1500</v>
      </c>
      <c r="E1713" s="30" t="s">
        <v>2134</v>
      </c>
      <c r="F1713" s="30">
        <v>1800</v>
      </c>
      <c r="G1713" s="30">
        <v>1900</v>
      </c>
      <c r="H1713" s="30">
        <v>1900</v>
      </c>
      <c r="I1713" s="30">
        <v>1900</v>
      </c>
      <c r="J1713" s="30">
        <v>1900</v>
      </c>
      <c r="K1713" s="30">
        <v>1900</v>
      </c>
      <c r="L1713" s="30">
        <v>1700</v>
      </c>
      <c r="M1713" s="30">
        <v>1600</v>
      </c>
      <c r="N1713" s="30">
        <v>1800</v>
      </c>
      <c r="O1713" s="30">
        <v>1900</v>
      </c>
      <c r="P1713" s="36">
        <v>2000</v>
      </c>
      <c r="Q1713" s="36">
        <v>2000</v>
      </c>
      <c r="R1713" s="36">
        <v>1858.3333333333333</v>
      </c>
    </row>
    <row r="1714" spans="1:18" ht="12">
      <c r="A1714" s="28" t="s">
        <v>613</v>
      </c>
      <c r="B1714" s="30">
        <v>2009</v>
      </c>
      <c r="C1714" s="30" t="s">
        <v>1517</v>
      </c>
      <c r="D1714" s="28" t="s">
        <v>1489</v>
      </c>
      <c r="E1714" s="10" t="s">
        <v>1491</v>
      </c>
      <c r="F1714" s="30">
        <v>900</v>
      </c>
      <c r="G1714" s="30">
        <v>1000</v>
      </c>
      <c r="H1714" s="30">
        <v>1000</v>
      </c>
      <c r="I1714" s="30">
        <v>1000</v>
      </c>
      <c r="J1714" s="30">
        <v>1000</v>
      </c>
      <c r="K1714" s="30">
        <v>1000</v>
      </c>
      <c r="L1714" s="30">
        <v>900</v>
      </c>
      <c r="M1714" s="30">
        <v>900</v>
      </c>
      <c r="N1714" s="30">
        <v>1000</v>
      </c>
      <c r="O1714" s="30">
        <v>1000</v>
      </c>
      <c r="P1714" s="36">
        <v>1000</v>
      </c>
      <c r="Q1714" s="36">
        <v>1000</v>
      </c>
      <c r="R1714" s="36">
        <v>975</v>
      </c>
    </row>
    <row r="1715" spans="1:18" ht="12">
      <c r="A1715" s="28" t="s">
        <v>614</v>
      </c>
      <c r="B1715" s="30">
        <v>2009</v>
      </c>
      <c r="C1715" s="30" t="s">
        <v>1517</v>
      </c>
      <c r="D1715" s="28" t="s">
        <v>1489</v>
      </c>
      <c r="E1715" s="30" t="s">
        <v>1495</v>
      </c>
      <c r="F1715" s="30">
        <v>700</v>
      </c>
      <c r="G1715" s="30">
        <v>700</v>
      </c>
      <c r="H1715" s="30">
        <v>700</v>
      </c>
      <c r="I1715" s="30">
        <v>700</v>
      </c>
      <c r="J1715" s="30">
        <v>700</v>
      </c>
      <c r="K1715" s="30">
        <v>700</v>
      </c>
      <c r="L1715" s="30">
        <v>700</v>
      </c>
      <c r="M1715" s="30">
        <v>700</v>
      </c>
      <c r="N1715" s="30">
        <v>700</v>
      </c>
      <c r="O1715" s="30">
        <v>700</v>
      </c>
      <c r="P1715" s="36">
        <v>700</v>
      </c>
      <c r="Q1715" s="36">
        <v>700</v>
      </c>
      <c r="R1715" s="36">
        <v>700</v>
      </c>
    </row>
    <row r="1716" spans="1:18" ht="12">
      <c r="A1716" s="28" t="s">
        <v>615</v>
      </c>
      <c r="B1716" s="30">
        <v>2009</v>
      </c>
      <c r="C1716" s="30" t="s">
        <v>1517</v>
      </c>
      <c r="D1716" s="28" t="s">
        <v>1489</v>
      </c>
      <c r="E1716" s="30" t="s">
        <v>1498</v>
      </c>
      <c r="F1716" s="30">
        <v>200</v>
      </c>
      <c r="G1716" s="30">
        <v>200</v>
      </c>
      <c r="H1716" s="30">
        <v>200</v>
      </c>
      <c r="I1716" s="30">
        <v>200</v>
      </c>
      <c r="J1716" s="36">
        <v>200</v>
      </c>
      <c r="K1716" s="36">
        <v>200</v>
      </c>
      <c r="L1716" s="36">
        <v>200</v>
      </c>
      <c r="M1716" s="36">
        <v>200</v>
      </c>
      <c r="N1716" s="36">
        <v>200</v>
      </c>
      <c r="O1716" s="36">
        <v>200</v>
      </c>
      <c r="P1716" s="36">
        <v>200</v>
      </c>
      <c r="Q1716" s="36">
        <v>200</v>
      </c>
      <c r="R1716" s="36">
        <v>200</v>
      </c>
    </row>
    <row r="1717" spans="1:18" ht="12">
      <c r="A1717" s="28" t="s">
        <v>2015</v>
      </c>
      <c r="B1717" s="30">
        <v>2009</v>
      </c>
      <c r="C1717" s="30" t="s">
        <v>1517</v>
      </c>
      <c r="D1717" s="28" t="s">
        <v>1489</v>
      </c>
      <c r="E1717" s="30" t="s">
        <v>2127</v>
      </c>
      <c r="F1717" s="30">
        <v>700</v>
      </c>
      <c r="G1717" s="30">
        <v>800</v>
      </c>
      <c r="H1717" s="30">
        <v>800</v>
      </c>
      <c r="I1717" s="30">
        <v>800</v>
      </c>
      <c r="J1717" s="30">
        <v>800</v>
      </c>
      <c r="K1717" s="30">
        <v>800</v>
      </c>
      <c r="L1717" s="30">
        <v>700</v>
      </c>
      <c r="M1717" s="30">
        <v>700</v>
      </c>
      <c r="N1717" s="30">
        <v>800</v>
      </c>
      <c r="O1717" s="30">
        <v>800</v>
      </c>
      <c r="P1717" s="36">
        <v>800</v>
      </c>
      <c r="Q1717" s="36">
        <v>800</v>
      </c>
      <c r="R1717" s="36">
        <v>775</v>
      </c>
    </row>
    <row r="1718" spans="1:18" ht="12">
      <c r="A1718" s="28" t="s">
        <v>2016</v>
      </c>
      <c r="B1718" s="30">
        <v>2009</v>
      </c>
      <c r="C1718" s="30" t="s">
        <v>1517</v>
      </c>
      <c r="D1718" s="28" t="s">
        <v>1489</v>
      </c>
      <c r="E1718" s="30" t="s">
        <v>2128</v>
      </c>
      <c r="F1718" s="30">
        <v>0</v>
      </c>
      <c r="G1718" s="30">
        <v>0</v>
      </c>
      <c r="H1718" s="30">
        <v>0</v>
      </c>
      <c r="I1718" s="30">
        <v>0</v>
      </c>
      <c r="J1718" s="30">
        <v>0</v>
      </c>
      <c r="K1718" s="30">
        <v>0</v>
      </c>
      <c r="L1718" s="30">
        <v>0</v>
      </c>
      <c r="M1718" s="30">
        <v>0</v>
      </c>
      <c r="N1718" s="30">
        <v>0</v>
      </c>
      <c r="O1718" s="30">
        <v>0</v>
      </c>
      <c r="P1718" s="36">
        <v>0</v>
      </c>
      <c r="Q1718" s="36">
        <v>0</v>
      </c>
      <c r="R1718" s="36">
        <v>0</v>
      </c>
    </row>
    <row r="1719" spans="1:18" ht="12">
      <c r="A1719" s="28" t="s">
        <v>616</v>
      </c>
      <c r="B1719" s="30">
        <v>2009</v>
      </c>
      <c r="C1719" s="30" t="s">
        <v>1517</v>
      </c>
      <c r="D1719" s="28" t="s">
        <v>1489</v>
      </c>
      <c r="E1719" s="30" t="s">
        <v>1502</v>
      </c>
      <c r="F1719" s="30">
        <v>200</v>
      </c>
      <c r="G1719" s="30">
        <v>200</v>
      </c>
      <c r="H1719" s="30">
        <v>200</v>
      </c>
      <c r="I1719" s="30">
        <v>200</v>
      </c>
      <c r="J1719" s="30">
        <v>200</v>
      </c>
      <c r="K1719" s="30">
        <v>200</v>
      </c>
      <c r="L1719" s="30">
        <v>200</v>
      </c>
      <c r="M1719" s="30">
        <v>200</v>
      </c>
      <c r="N1719" s="30">
        <v>200</v>
      </c>
      <c r="O1719" s="30">
        <v>200</v>
      </c>
      <c r="P1719" s="36">
        <v>200</v>
      </c>
      <c r="Q1719" s="36">
        <v>200</v>
      </c>
      <c r="R1719" s="36">
        <v>200</v>
      </c>
    </row>
    <row r="1720" spans="1:18" ht="12">
      <c r="A1720" s="28" t="s">
        <v>617</v>
      </c>
      <c r="B1720" s="30">
        <v>2009</v>
      </c>
      <c r="C1720" s="30" t="s">
        <v>1517</v>
      </c>
      <c r="D1720" s="28" t="s">
        <v>1489</v>
      </c>
      <c r="E1720" s="30" t="s">
        <v>1505</v>
      </c>
      <c r="F1720" s="30">
        <v>100</v>
      </c>
      <c r="G1720" s="30">
        <v>100</v>
      </c>
      <c r="H1720" s="30">
        <v>100</v>
      </c>
      <c r="I1720" s="30">
        <v>100</v>
      </c>
      <c r="J1720" s="30">
        <v>100</v>
      </c>
      <c r="K1720" s="30">
        <v>100</v>
      </c>
      <c r="L1720" s="30">
        <v>100</v>
      </c>
      <c r="M1720" s="30">
        <v>100</v>
      </c>
      <c r="N1720" s="30">
        <v>100</v>
      </c>
      <c r="O1720" s="30">
        <v>100</v>
      </c>
      <c r="P1720" s="36">
        <v>100</v>
      </c>
      <c r="Q1720" s="36">
        <v>100</v>
      </c>
      <c r="R1720" s="36">
        <v>100</v>
      </c>
    </row>
    <row r="1721" spans="1:18" ht="12">
      <c r="A1721" s="28" t="s">
        <v>2017</v>
      </c>
      <c r="B1721" s="30">
        <v>2009</v>
      </c>
      <c r="C1721" s="30" t="s">
        <v>1517</v>
      </c>
      <c r="D1721" s="28" t="s">
        <v>1489</v>
      </c>
      <c r="E1721" s="30" t="s">
        <v>2129</v>
      </c>
      <c r="F1721" s="30">
        <v>0</v>
      </c>
      <c r="G1721" s="30">
        <v>0</v>
      </c>
      <c r="H1721" s="30">
        <v>0</v>
      </c>
      <c r="I1721" s="30">
        <v>0</v>
      </c>
      <c r="J1721" s="30">
        <v>0</v>
      </c>
      <c r="K1721" s="30">
        <v>0</v>
      </c>
      <c r="L1721" s="30">
        <v>0</v>
      </c>
      <c r="M1721" s="30">
        <v>0</v>
      </c>
      <c r="N1721" s="30">
        <v>0</v>
      </c>
      <c r="O1721" s="30">
        <v>0</v>
      </c>
      <c r="P1721" s="36">
        <v>0</v>
      </c>
      <c r="Q1721" s="36">
        <v>0</v>
      </c>
      <c r="R1721" s="36">
        <v>0</v>
      </c>
    </row>
    <row r="1722" spans="1:18" ht="12">
      <c r="A1722" s="28" t="s">
        <v>618</v>
      </c>
      <c r="B1722" s="30">
        <v>2009</v>
      </c>
      <c r="C1722" s="30" t="s">
        <v>1517</v>
      </c>
      <c r="D1722" s="28" t="s">
        <v>1489</v>
      </c>
      <c r="E1722" s="30" t="s">
        <v>1510</v>
      </c>
      <c r="F1722" s="30">
        <v>0</v>
      </c>
      <c r="G1722" s="30">
        <v>0</v>
      </c>
      <c r="H1722" s="30">
        <v>0</v>
      </c>
      <c r="I1722" s="30">
        <v>0</v>
      </c>
      <c r="J1722" s="30">
        <v>0</v>
      </c>
      <c r="K1722" s="30">
        <v>0</v>
      </c>
      <c r="L1722" s="30">
        <v>0</v>
      </c>
      <c r="M1722" s="30">
        <v>0</v>
      </c>
      <c r="N1722" s="30">
        <v>0</v>
      </c>
      <c r="O1722" s="30">
        <v>0</v>
      </c>
      <c r="P1722" s="36">
        <v>0</v>
      </c>
      <c r="Q1722" s="36">
        <v>0</v>
      </c>
      <c r="R1722" s="36">
        <v>0</v>
      </c>
    </row>
    <row r="1723" spans="1:18" ht="12">
      <c r="A1723" s="28" t="s">
        <v>2018</v>
      </c>
      <c r="B1723" s="30">
        <v>2009</v>
      </c>
      <c r="C1723" s="30" t="s">
        <v>1517</v>
      </c>
      <c r="D1723" s="28" t="s">
        <v>1489</v>
      </c>
      <c r="E1723" s="30" t="s">
        <v>2130</v>
      </c>
      <c r="F1723" s="30">
        <v>100</v>
      </c>
      <c r="G1723" s="30">
        <v>100</v>
      </c>
      <c r="H1723" s="30">
        <v>100</v>
      </c>
      <c r="I1723" s="30">
        <v>100</v>
      </c>
      <c r="J1723" s="30">
        <v>100</v>
      </c>
      <c r="K1723" s="30">
        <v>100</v>
      </c>
      <c r="L1723" s="30">
        <v>100</v>
      </c>
      <c r="M1723" s="30">
        <v>100</v>
      </c>
      <c r="N1723" s="30">
        <v>100</v>
      </c>
      <c r="O1723" s="30">
        <v>100</v>
      </c>
      <c r="P1723" s="36">
        <v>100</v>
      </c>
      <c r="Q1723" s="36">
        <v>100</v>
      </c>
      <c r="R1723" s="36">
        <v>100</v>
      </c>
    </row>
    <row r="1724" spans="1:18" ht="12">
      <c r="A1724" s="28" t="s">
        <v>619</v>
      </c>
      <c r="B1724" s="35">
        <v>2009</v>
      </c>
      <c r="C1724" s="35" t="s">
        <v>1517</v>
      </c>
      <c r="D1724" s="28" t="s">
        <v>1489</v>
      </c>
      <c r="E1724" s="30" t="s">
        <v>1514</v>
      </c>
      <c r="F1724" s="30">
        <v>200</v>
      </c>
      <c r="G1724" s="30">
        <v>200</v>
      </c>
      <c r="H1724" s="30">
        <v>200</v>
      </c>
      <c r="I1724" s="30">
        <v>200</v>
      </c>
      <c r="J1724" s="30">
        <v>200</v>
      </c>
      <c r="K1724" s="30">
        <v>200</v>
      </c>
      <c r="L1724" s="30">
        <v>200</v>
      </c>
      <c r="M1724" s="30">
        <v>200</v>
      </c>
      <c r="N1724" s="30">
        <v>200</v>
      </c>
      <c r="O1724" s="30">
        <v>200</v>
      </c>
      <c r="P1724" s="36">
        <v>200</v>
      </c>
      <c r="Q1724" s="36">
        <v>200</v>
      </c>
      <c r="R1724" s="36">
        <v>200</v>
      </c>
    </row>
    <row r="1725" spans="1:18" ht="12">
      <c r="A1725" s="28" t="s">
        <v>493</v>
      </c>
      <c r="B1725" s="30">
        <v>2009</v>
      </c>
      <c r="C1725" s="30" t="s">
        <v>1517</v>
      </c>
      <c r="D1725" s="28" t="s">
        <v>1489</v>
      </c>
      <c r="E1725" s="30" t="s">
        <v>2131</v>
      </c>
      <c r="F1725" s="30">
        <v>100</v>
      </c>
      <c r="G1725" s="30">
        <v>100</v>
      </c>
      <c r="H1725" s="30">
        <v>100</v>
      </c>
      <c r="I1725" s="30">
        <v>100</v>
      </c>
      <c r="J1725" s="30">
        <v>100</v>
      </c>
      <c r="K1725" s="30">
        <v>100</v>
      </c>
      <c r="L1725" s="30">
        <v>100</v>
      </c>
      <c r="M1725" s="30">
        <v>100</v>
      </c>
      <c r="N1725" s="30">
        <v>100</v>
      </c>
      <c r="O1725" s="30">
        <v>100</v>
      </c>
      <c r="P1725" s="36">
        <v>100</v>
      </c>
      <c r="Q1725" s="36">
        <v>100</v>
      </c>
      <c r="R1725" s="36">
        <v>100</v>
      </c>
    </row>
    <row r="1726" spans="1:18" ht="12">
      <c r="A1726" s="28" t="s">
        <v>620</v>
      </c>
      <c r="B1726" s="30">
        <v>2009</v>
      </c>
      <c r="C1726" s="30" t="s">
        <v>1517</v>
      </c>
      <c r="D1726" s="28" t="s">
        <v>1489</v>
      </c>
      <c r="E1726" s="30" t="s">
        <v>1516</v>
      </c>
      <c r="F1726" s="30">
        <v>200</v>
      </c>
      <c r="G1726" s="30">
        <v>300</v>
      </c>
      <c r="H1726" s="30">
        <v>300</v>
      </c>
      <c r="I1726" s="30">
        <v>300</v>
      </c>
      <c r="J1726" s="30">
        <v>300</v>
      </c>
      <c r="K1726" s="30">
        <v>300</v>
      </c>
      <c r="L1726" s="30">
        <v>200</v>
      </c>
      <c r="M1726" s="30">
        <v>200</v>
      </c>
      <c r="N1726" s="30">
        <v>300</v>
      </c>
      <c r="O1726" s="30">
        <v>300</v>
      </c>
      <c r="P1726" s="36">
        <v>300</v>
      </c>
      <c r="Q1726" s="36">
        <v>300</v>
      </c>
      <c r="R1726" s="36">
        <v>275</v>
      </c>
    </row>
    <row r="1727" spans="1:18" ht="12">
      <c r="A1727" s="28" t="s">
        <v>494</v>
      </c>
      <c r="B1727" s="30">
        <v>2009</v>
      </c>
      <c r="C1727" s="30" t="s">
        <v>1517</v>
      </c>
      <c r="D1727" s="28" t="s">
        <v>1489</v>
      </c>
      <c r="E1727" s="30" t="s">
        <v>2132</v>
      </c>
      <c r="F1727" s="30">
        <v>0</v>
      </c>
      <c r="G1727" s="30">
        <v>0</v>
      </c>
      <c r="H1727" s="30">
        <v>0</v>
      </c>
      <c r="I1727" s="30">
        <v>0</v>
      </c>
      <c r="J1727" s="30">
        <v>0</v>
      </c>
      <c r="K1727" s="30">
        <v>0</v>
      </c>
      <c r="L1727" s="30">
        <v>0</v>
      </c>
      <c r="M1727" s="30">
        <v>0</v>
      </c>
      <c r="N1727" s="30">
        <v>0</v>
      </c>
      <c r="O1727" s="30">
        <v>0</v>
      </c>
      <c r="P1727" s="36">
        <v>0</v>
      </c>
      <c r="Q1727" s="36">
        <v>0</v>
      </c>
      <c r="R1727" s="36">
        <v>0</v>
      </c>
    </row>
    <row r="1728" spans="1:18" ht="12">
      <c r="A1728" s="28" t="s">
        <v>495</v>
      </c>
      <c r="B1728" s="30">
        <v>2009</v>
      </c>
      <c r="C1728" s="30" t="s">
        <v>1517</v>
      </c>
      <c r="D1728" s="28" t="s">
        <v>1489</v>
      </c>
      <c r="E1728" s="10" t="s">
        <v>2133</v>
      </c>
      <c r="F1728" s="36">
        <v>0</v>
      </c>
      <c r="G1728" s="36">
        <v>0</v>
      </c>
      <c r="H1728" s="36">
        <v>0</v>
      </c>
      <c r="I1728" s="36">
        <v>0</v>
      </c>
      <c r="J1728" s="30">
        <v>0</v>
      </c>
      <c r="K1728" s="30">
        <v>0</v>
      </c>
      <c r="L1728" s="30">
        <v>0</v>
      </c>
      <c r="M1728" s="30">
        <v>0</v>
      </c>
      <c r="N1728" s="30">
        <v>0</v>
      </c>
      <c r="O1728" s="30">
        <v>0</v>
      </c>
      <c r="P1728" s="36">
        <v>0</v>
      </c>
      <c r="Q1728" s="36">
        <v>0</v>
      </c>
      <c r="R1728" s="36">
        <v>0</v>
      </c>
    </row>
    <row r="1729" spans="1:18" ht="12">
      <c r="A1729" s="28" t="s">
        <v>496</v>
      </c>
      <c r="B1729" s="30">
        <v>2009</v>
      </c>
      <c r="C1729" s="30" t="s">
        <v>1517</v>
      </c>
      <c r="D1729" s="28" t="s">
        <v>1489</v>
      </c>
      <c r="E1729" s="30" t="s">
        <v>2134</v>
      </c>
      <c r="F1729" s="30">
        <v>200</v>
      </c>
      <c r="G1729" s="30">
        <v>300</v>
      </c>
      <c r="H1729" s="30">
        <v>300</v>
      </c>
      <c r="I1729" s="30">
        <v>300</v>
      </c>
      <c r="J1729" s="30">
        <v>300</v>
      </c>
      <c r="K1729" s="30">
        <v>300</v>
      </c>
      <c r="L1729" s="30">
        <v>200</v>
      </c>
      <c r="M1729" s="30">
        <v>200</v>
      </c>
      <c r="N1729" s="30">
        <v>300</v>
      </c>
      <c r="O1729" s="30">
        <v>300</v>
      </c>
      <c r="P1729" s="36">
        <v>300</v>
      </c>
      <c r="Q1729" s="36">
        <v>300</v>
      </c>
      <c r="R1729" s="36">
        <v>275</v>
      </c>
    </row>
    <row r="1730" spans="1:18" ht="12">
      <c r="A1730" s="28" t="s">
        <v>621</v>
      </c>
      <c r="B1730" s="30">
        <v>2009</v>
      </c>
      <c r="C1730" s="30" t="s">
        <v>1518</v>
      </c>
      <c r="D1730" s="28" t="s">
        <v>1494</v>
      </c>
      <c r="E1730" s="10" t="s">
        <v>1491</v>
      </c>
      <c r="F1730" s="30">
        <v>3300</v>
      </c>
      <c r="G1730" s="30">
        <v>3300</v>
      </c>
      <c r="H1730" s="30">
        <v>3400</v>
      </c>
      <c r="I1730" s="30">
        <v>3300</v>
      </c>
      <c r="J1730" s="30">
        <v>3300</v>
      </c>
      <c r="K1730" s="30">
        <v>3400</v>
      </c>
      <c r="L1730" s="30">
        <v>3500</v>
      </c>
      <c r="M1730" s="30">
        <v>3400</v>
      </c>
      <c r="N1730" s="30">
        <v>3300</v>
      </c>
      <c r="O1730" s="30">
        <v>3400</v>
      </c>
      <c r="P1730" s="36">
        <v>3400</v>
      </c>
      <c r="Q1730" s="36">
        <v>3400</v>
      </c>
      <c r="R1730" s="36">
        <v>3366.6666666666665</v>
      </c>
    </row>
    <row r="1731" spans="1:18" ht="12">
      <c r="A1731" s="28" t="s">
        <v>622</v>
      </c>
      <c r="B1731" s="30">
        <v>2009</v>
      </c>
      <c r="C1731" s="30" t="s">
        <v>1518</v>
      </c>
      <c r="D1731" s="28" t="s">
        <v>1494</v>
      </c>
      <c r="E1731" s="30" t="s">
        <v>1495</v>
      </c>
      <c r="F1731" s="30">
        <v>1600</v>
      </c>
      <c r="G1731" s="30">
        <v>1600</v>
      </c>
      <c r="H1731" s="30">
        <v>1700</v>
      </c>
      <c r="I1731" s="30">
        <v>1600</v>
      </c>
      <c r="J1731" s="30">
        <v>1600</v>
      </c>
      <c r="K1731" s="30">
        <v>1700</v>
      </c>
      <c r="L1731" s="30">
        <v>1700</v>
      </c>
      <c r="M1731" s="30">
        <v>1700</v>
      </c>
      <c r="N1731" s="30">
        <v>1600</v>
      </c>
      <c r="O1731" s="30">
        <v>1600</v>
      </c>
      <c r="P1731" s="36">
        <v>1600</v>
      </c>
      <c r="Q1731" s="36">
        <v>1600</v>
      </c>
      <c r="R1731" s="36">
        <v>1633.3333333333333</v>
      </c>
    </row>
    <row r="1732" spans="1:18" ht="12">
      <c r="A1732" s="28" t="s">
        <v>623</v>
      </c>
      <c r="B1732" s="30">
        <v>2009</v>
      </c>
      <c r="C1732" s="30" t="s">
        <v>1518</v>
      </c>
      <c r="D1732" s="28" t="s">
        <v>1494</v>
      </c>
      <c r="E1732" s="30" t="s">
        <v>1498</v>
      </c>
      <c r="F1732" s="30">
        <v>400</v>
      </c>
      <c r="G1732" s="30">
        <v>400</v>
      </c>
      <c r="H1732" s="30">
        <v>400</v>
      </c>
      <c r="I1732" s="30">
        <v>400</v>
      </c>
      <c r="J1732" s="36">
        <v>400</v>
      </c>
      <c r="K1732" s="36">
        <v>400</v>
      </c>
      <c r="L1732" s="36">
        <v>400</v>
      </c>
      <c r="M1732" s="36">
        <v>400</v>
      </c>
      <c r="N1732" s="36">
        <v>400</v>
      </c>
      <c r="O1732" s="36">
        <v>400</v>
      </c>
      <c r="P1732" s="36">
        <v>400</v>
      </c>
      <c r="Q1732" s="36">
        <v>400</v>
      </c>
      <c r="R1732" s="36">
        <v>400</v>
      </c>
    </row>
    <row r="1733" spans="1:18" ht="12">
      <c r="A1733" s="28" t="s">
        <v>497</v>
      </c>
      <c r="B1733" s="30">
        <v>2009</v>
      </c>
      <c r="C1733" s="30" t="s">
        <v>1518</v>
      </c>
      <c r="D1733" s="28" t="s">
        <v>1494</v>
      </c>
      <c r="E1733" s="30" t="s">
        <v>2127</v>
      </c>
      <c r="F1733" s="30">
        <v>2900</v>
      </c>
      <c r="G1733" s="30">
        <v>2900</v>
      </c>
      <c r="H1733" s="30">
        <v>3000</v>
      </c>
      <c r="I1733" s="30">
        <v>2900</v>
      </c>
      <c r="J1733" s="30">
        <v>2900</v>
      </c>
      <c r="K1733" s="30">
        <v>3000</v>
      </c>
      <c r="L1733" s="30">
        <v>3100</v>
      </c>
      <c r="M1733" s="30">
        <v>3000</v>
      </c>
      <c r="N1733" s="30">
        <v>2900</v>
      </c>
      <c r="O1733" s="30">
        <v>3000</v>
      </c>
      <c r="P1733" s="36">
        <v>3000</v>
      </c>
      <c r="Q1733" s="36">
        <v>3000</v>
      </c>
      <c r="R1733" s="36">
        <v>2966.6666666666665</v>
      </c>
    </row>
    <row r="1734" spans="1:18" ht="12">
      <c r="A1734" s="28" t="s">
        <v>498</v>
      </c>
      <c r="B1734" s="30">
        <v>2009</v>
      </c>
      <c r="C1734" s="30" t="s">
        <v>1518</v>
      </c>
      <c r="D1734" s="28" t="s">
        <v>1494</v>
      </c>
      <c r="E1734" s="30" t="s">
        <v>2128</v>
      </c>
      <c r="F1734" s="30">
        <v>100</v>
      </c>
      <c r="G1734" s="30">
        <v>100</v>
      </c>
      <c r="H1734" s="30">
        <v>100</v>
      </c>
      <c r="I1734" s="30">
        <v>100</v>
      </c>
      <c r="J1734" s="30">
        <v>100</v>
      </c>
      <c r="K1734" s="30">
        <v>100</v>
      </c>
      <c r="L1734" s="30">
        <v>100</v>
      </c>
      <c r="M1734" s="30">
        <v>100</v>
      </c>
      <c r="N1734" s="30">
        <v>100</v>
      </c>
      <c r="O1734" s="30">
        <v>100</v>
      </c>
      <c r="P1734" s="36">
        <v>100</v>
      </c>
      <c r="Q1734" s="36">
        <v>100</v>
      </c>
      <c r="R1734" s="36">
        <v>100</v>
      </c>
    </row>
    <row r="1735" spans="1:18" ht="12">
      <c r="A1735" s="28" t="s">
        <v>624</v>
      </c>
      <c r="B1735" s="30">
        <v>2009</v>
      </c>
      <c r="C1735" s="30" t="s">
        <v>1518</v>
      </c>
      <c r="D1735" s="28" t="s">
        <v>1494</v>
      </c>
      <c r="E1735" s="30" t="s">
        <v>1502</v>
      </c>
      <c r="F1735" s="30">
        <v>300</v>
      </c>
      <c r="G1735" s="30">
        <v>300</v>
      </c>
      <c r="H1735" s="30">
        <v>300</v>
      </c>
      <c r="I1735" s="30">
        <v>300</v>
      </c>
      <c r="J1735" s="30">
        <v>300</v>
      </c>
      <c r="K1735" s="30">
        <v>300</v>
      </c>
      <c r="L1735" s="30">
        <v>300</v>
      </c>
      <c r="M1735" s="30">
        <v>300</v>
      </c>
      <c r="N1735" s="30">
        <v>300</v>
      </c>
      <c r="O1735" s="30">
        <v>300</v>
      </c>
      <c r="P1735" s="36">
        <v>300</v>
      </c>
      <c r="Q1735" s="36">
        <v>300</v>
      </c>
      <c r="R1735" s="36">
        <v>300</v>
      </c>
    </row>
    <row r="1736" spans="1:18" ht="12">
      <c r="A1736" s="28" t="s">
        <v>625</v>
      </c>
      <c r="B1736" s="30">
        <v>2009</v>
      </c>
      <c r="C1736" s="30" t="s">
        <v>1518</v>
      </c>
      <c r="D1736" s="28" t="s">
        <v>1494</v>
      </c>
      <c r="E1736" s="30" t="s">
        <v>1505</v>
      </c>
      <c r="F1736" s="30">
        <v>300</v>
      </c>
      <c r="G1736" s="30">
        <v>300</v>
      </c>
      <c r="H1736" s="30">
        <v>300</v>
      </c>
      <c r="I1736" s="30">
        <v>300</v>
      </c>
      <c r="J1736" s="30">
        <v>300</v>
      </c>
      <c r="K1736" s="30">
        <v>300</v>
      </c>
      <c r="L1736" s="30">
        <v>300</v>
      </c>
      <c r="M1736" s="30">
        <v>300</v>
      </c>
      <c r="N1736" s="30">
        <v>300</v>
      </c>
      <c r="O1736" s="30">
        <v>300</v>
      </c>
      <c r="P1736" s="36">
        <v>300</v>
      </c>
      <c r="Q1736" s="36">
        <v>300</v>
      </c>
      <c r="R1736" s="36">
        <v>300</v>
      </c>
    </row>
    <row r="1737" spans="1:18" ht="12">
      <c r="A1737" s="28" t="s">
        <v>499</v>
      </c>
      <c r="B1737" s="30">
        <v>2009</v>
      </c>
      <c r="C1737" s="30" t="s">
        <v>1518</v>
      </c>
      <c r="D1737" s="28" t="s">
        <v>1494</v>
      </c>
      <c r="E1737" s="30" t="s">
        <v>2129</v>
      </c>
      <c r="F1737" s="30">
        <v>100</v>
      </c>
      <c r="G1737" s="30">
        <v>100</v>
      </c>
      <c r="H1737" s="30">
        <v>100</v>
      </c>
      <c r="I1737" s="30">
        <v>100</v>
      </c>
      <c r="J1737" s="30">
        <v>100</v>
      </c>
      <c r="K1737" s="30">
        <v>100</v>
      </c>
      <c r="L1737" s="30">
        <v>100</v>
      </c>
      <c r="M1737" s="30">
        <v>100</v>
      </c>
      <c r="N1737" s="30">
        <v>100</v>
      </c>
      <c r="O1737" s="30">
        <v>100</v>
      </c>
      <c r="P1737" s="36">
        <v>100</v>
      </c>
      <c r="Q1737" s="36">
        <v>100</v>
      </c>
      <c r="R1737" s="36">
        <v>100</v>
      </c>
    </row>
    <row r="1738" spans="1:18" ht="12">
      <c r="A1738" s="28" t="s">
        <v>626</v>
      </c>
      <c r="B1738" s="30">
        <v>2009</v>
      </c>
      <c r="C1738" s="30" t="s">
        <v>1518</v>
      </c>
      <c r="D1738" s="28" t="s">
        <v>1494</v>
      </c>
      <c r="E1738" s="30" t="s">
        <v>1510</v>
      </c>
      <c r="F1738" s="30">
        <v>100</v>
      </c>
      <c r="G1738" s="30">
        <v>100</v>
      </c>
      <c r="H1738" s="30">
        <v>100</v>
      </c>
      <c r="I1738" s="30">
        <v>100</v>
      </c>
      <c r="J1738" s="30">
        <v>100</v>
      </c>
      <c r="K1738" s="30">
        <v>100</v>
      </c>
      <c r="L1738" s="30">
        <v>100</v>
      </c>
      <c r="M1738" s="30">
        <v>100</v>
      </c>
      <c r="N1738" s="30">
        <v>100</v>
      </c>
      <c r="O1738" s="30">
        <v>100</v>
      </c>
      <c r="P1738" s="36">
        <v>100</v>
      </c>
      <c r="Q1738" s="36">
        <v>100</v>
      </c>
      <c r="R1738" s="36">
        <v>100</v>
      </c>
    </row>
    <row r="1739" spans="1:18" ht="12">
      <c r="A1739" s="28" t="s">
        <v>500</v>
      </c>
      <c r="B1739" s="30">
        <v>2009</v>
      </c>
      <c r="C1739" s="30" t="s">
        <v>1518</v>
      </c>
      <c r="D1739" s="28" t="s">
        <v>1494</v>
      </c>
      <c r="E1739" s="30" t="s">
        <v>2130</v>
      </c>
      <c r="F1739" s="30">
        <v>300</v>
      </c>
      <c r="G1739" s="30">
        <v>300</v>
      </c>
      <c r="H1739" s="30">
        <v>400</v>
      </c>
      <c r="I1739" s="30">
        <v>300</v>
      </c>
      <c r="J1739" s="30">
        <v>300</v>
      </c>
      <c r="K1739" s="30">
        <v>300</v>
      </c>
      <c r="L1739" s="30">
        <v>300</v>
      </c>
      <c r="M1739" s="30">
        <v>300</v>
      </c>
      <c r="N1739" s="30">
        <v>300</v>
      </c>
      <c r="O1739" s="30">
        <v>300</v>
      </c>
      <c r="P1739" s="36">
        <v>300</v>
      </c>
      <c r="Q1739" s="36">
        <v>300</v>
      </c>
      <c r="R1739" s="36">
        <v>308.3333333333333</v>
      </c>
    </row>
    <row r="1740" spans="1:18" ht="12">
      <c r="A1740" s="28" t="s">
        <v>627</v>
      </c>
      <c r="B1740" s="35">
        <v>2009</v>
      </c>
      <c r="C1740" s="35" t="s">
        <v>1518</v>
      </c>
      <c r="D1740" s="28" t="s">
        <v>1494</v>
      </c>
      <c r="E1740" s="30" t="s">
        <v>1514</v>
      </c>
      <c r="F1740" s="30">
        <v>200</v>
      </c>
      <c r="G1740" s="30">
        <v>200</v>
      </c>
      <c r="H1740" s="30">
        <v>200</v>
      </c>
      <c r="I1740" s="30">
        <v>200</v>
      </c>
      <c r="J1740" s="30">
        <v>200</v>
      </c>
      <c r="K1740" s="30">
        <v>300</v>
      </c>
      <c r="L1740" s="30">
        <v>300</v>
      </c>
      <c r="M1740" s="30">
        <v>300</v>
      </c>
      <c r="N1740" s="30">
        <v>200</v>
      </c>
      <c r="O1740" s="30">
        <v>200</v>
      </c>
      <c r="P1740" s="36">
        <v>200</v>
      </c>
      <c r="Q1740" s="36">
        <v>200</v>
      </c>
      <c r="R1740" s="36">
        <v>225</v>
      </c>
    </row>
    <row r="1741" spans="1:18" ht="12">
      <c r="A1741" s="28" t="s">
        <v>501</v>
      </c>
      <c r="B1741" s="30">
        <v>2009</v>
      </c>
      <c r="C1741" s="30" t="s">
        <v>1518</v>
      </c>
      <c r="D1741" s="28" t="s">
        <v>1494</v>
      </c>
      <c r="E1741" s="30" t="s">
        <v>2131</v>
      </c>
      <c r="F1741" s="30">
        <v>200</v>
      </c>
      <c r="G1741" s="30">
        <v>200</v>
      </c>
      <c r="H1741" s="30">
        <v>200</v>
      </c>
      <c r="I1741" s="30">
        <v>200</v>
      </c>
      <c r="J1741" s="30">
        <v>200</v>
      </c>
      <c r="K1741" s="30">
        <v>200</v>
      </c>
      <c r="L1741" s="30">
        <v>200</v>
      </c>
      <c r="M1741" s="30">
        <v>200</v>
      </c>
      <c r="N1741" s="30">
        <v>200</v>
      </c>
      <c r="O1741" s="30">
        <v>200</v>
      </c>
      <c r="P1741" s="36">
        <v>200</v>
      </c>
      <c r="Q1741" s="36">
        <v>200</v>
      </c>
      <c r="R1741" s="36">
        <v>200</v>
      </c>
    </row>
    <row r="1742" spans="1:18" ht="12">
      <c r="A1742" s="28" t="s">
        <v>628</v>
      </c>
      <c r="B1742" s="30">
        <v>2009</v>
      </c>
      <c r="C1742" s="30" t="s">
        <v>1518</v>
      </c>
      <c r="D1742" s="28" t="s">
        <v>1494</v>
      </c>
      <c r="E1742" s="30" t="s">
        <v>1516</v>
      </c>
      <c r="F1742" s="30">
        <v>1700</v>
      </c>
      <c r="G1742" s="30">
        <v>1700</v>
      </c>
      <c r="H1742" s="30">
        <v>1700</v>
      </c>
      <c r="I1742" s="30">
        <v>1700</v>
      </c>
      <c r="J1742" s="30">
        <v>1700</v>
      </c>
      <c r="K1742" s="30">
        <v>1700</v>
      </c>
      <c r="L1742" s="30">
        <v>1800</v>
      </c>
      <c r="M1742" s="30">
        <v>1700</v>
      </c>
      <c r="N1742" s="30">
        <v>1700</v>
      </c>
      <c r="O1742" s="30">
        <v>1800</v>
      </c>
      <c r="P1742" s="36">
        <v>1800</v>
      </c>
      <c r="Q1742" s="36">
        <v>1800</v>
      </c>
      <c r="R1742" s="36">
        <v>1733.3333333333333</v>
      </c>
    </row>
    <row r="1743" spans="1:18" ht="12">
      <c r="A1743" s="28" t="s">
        <v>502</v>
      </c>
      <c r="B1743" s="30">
        <v>2009</v>
      </c>
      <c r="C1743" s="30" t="s">
        <v>1518</v>
      </c>
      <c r="D1743" s="28" t="s">
        <v>1494</v>
      </c>
      <c r="E1743" s="30" t="s">
        <v>2132</v>
      </c>
      <c r="F1743" s="30">
        <v>100</v>
      </c>
      <c r="G1743" s="30">
        <v>100</v>
      </c>
      <c r="H1743" s="30">
        <v>100</v>
      </c>
      <c r="I1743" s="30">
        <v>100</v>
      </c>
      <c r="J1743" s="30">
        <v>100</v>
      </c>
      <c r="K1743" s="30">
        <v>100</v>
      </c>
      <c r="L1743" s="30">
        <v>100</v>
      </c>
      <c r="M1743" s="30">
        <v>100</v>
      </c>
      <c r="N1743" s="30">
        <v>100</v>
      </c>
      <c r="O1743" s="30">
        <v>100</v>
      </c>
      <c r="P1743" s="36">
        <v>100</v>
      </c>
      <c r="Q1743" s="36">
        <v>100</v>
      </c>
      <c r="R1743" s="36">
        <v>100</v>
      </c>
    </row>
    <row r="1744" spans="1:18" ht="12">
      <c r="A1744" s="28" t="s">
        <v>503</v>
      </c>
      <c r="B1744" s="30">
        <v>2009</v>
      </c>
      <c r="C1744" s="30" t="s">
        <v>1518</v>
      </c>
      <c r="D1744" s="28" t="s">
        <v>1494</v>
      </c>
      <c r="E1744" s="10" t="s">
        <v>2133</v>
      </c>
      <c r="F1744" s="36">
        <v>0</v>
      </c>
      <c r="G1744" s="36">
        <v>0</v>
      </c>
      <c r="H1744" s="36">
        <v>0</v>
      </c>
      <c r="I1744" s="36">
        <v>0</v>
      </c>
      <c r="J1744" s="30">
        <v>0</v>
      </c>
      <c r="K1744" s="30">
        <v>0</v>
      </c>
      <c r="L1744" s="30">
        <v>0</v>
      </c>
      <c r="M1744" s="30">
        <v>0</v>
      </c>
      <c r="N1744" s="30">
        <v>0</v>
      </c>
      <c r="O1744" s="30">
        <v>0</v>
      </c>
      <c r="P1744" s="36">
        <v>0</v>
      </c>
      <c r="Q1744" s="36">
        <v>0</v>
      </c>
      <c r="R1744" s="36">
        <v>0</v>
      </c>
    </row>
    <row r="1745" spans="1:18" ht="12">
      <c r="A1745" s="28" t="s">
        <v>504</v>
      </c>
      <c r="B1745" s="30">
        <v>2009</v>
      </c>
      <c r="C1745" s="30" t="s">
        <v>1518</v>
      </c>
      <c r="D1745" s="28" t="s">
        <v>1494</v>
      </c>
      <c r="E1745" s="30" t="s">
        <v>2134</v>
      </c>
      <c r="F1745" s="30">
        <v>1600</v>
      </c>
      <c r="G1745" s="30">
        <v>1600</v>
      </c>
      <c r="H1745" s="30">
        <v>1600</v>
      </c>
      <c r="I1745" s="30">
        <v>1600</v>
      </c>
      <c r="J1745" s="30">
        <v>1600</v>
      </c>
      <c r="K1745" s="30">
        <v>1600</v>
      </c>
      <c r="L1745" s="30">
        <v>1700</v>
      </c>
      <c r="M1745" s="30">
        <v>1600</v>
      </c>
      <c r="N1745" s="30">
        <v>1600</v>
      </c>
      <c r="O1745" s="30">
        <v>1700</v>
      </c>
      <c r="P1745" s="36">
        <v>1700</v>
      </c>
      <c r="Q1745" s="36">
        <v>1700</v>
      </c>
      <c r="R1745" s="36">
        <v>1633.3333333333333</v>
      </c>
    </row>
    <row r="1746" spans="1:18" ht="12">
      <c r="A1746" s="28" t="s">
        <v>629</v>
      </c>
      <c r="B1746" s="30">
        <v>2009</v>
      </c>
      <c r="C1746" s="30" t="s">
        <v>1519</v>
      </c>
      <c r="D1746" s="28" t="s">
        <v>2026</v>
      </c>
      <c r="E1746" s="10" t="s">
        <v>1491</v>
      </c>
      <c r="F1746" s="30">
        <v>18600</v>
      </c>
      <c r="G1746" s="30">
        <v>19000</v>
      </c>
      <c r="H1746" s="30">
        <v>19000</v>
      </c>
      <c r="I1746" s="30">
        <v>19400</v>
      </c>
      <c r="J1746" s="30">
        <v>19400</v>
      </c>
      <c r="K1746" s="30">
        <v>18700</v>
      </c>
      <c r="L1746" s="30">
        <v>18100</v>
      </c>
      <c r="M1746" s="30">
        <v>18200</v>
      </c>
      <c r="N1746" s="30">
        <v>19100</v>
      </c>
      <c r="O1746" s="30">
        <v>19400</v>
      </c>
      <c r="P1746" s="36">
        <v>19400</v>
      </c>
      <c r="Q1746" s="36">
        <v>19300</v>
      </c>
      <c r="R1746" s="36">
        <v>18966.666666666668</v>
      </c>
    </row>
    <row r="1747" spans="1:18" ht="12">
      <c r="A1747" s="28" t="s">
        <v>630</v>
      </c>
      <c r="B1747" s="30">
        <v>2009</v>
      </c>
      <c r="C1747" s="30" t="s">
        <v>1519</v>
      </c>
      <c r="D1747" s="28" t="s">
        <v>2026</v>
      </c>
      <c r="E1747" s="30" t="s">
        <v>1495</v>
      </c>
      <c r="F1747" s="30">
        <v>13100</v>
      </c>
      <c r="G1747" s="30">
        <v>13100</v>
      </c>
      <c r="H1747" s="30">
        <v>13200</v>
      </c>
      <c r="I1747" s="30">
        <v>13300</v>
      </c>
      <c r="J1747" s="30">
        <v>13500</v>
      </c>
      <c r="K1747" s="30">
        <v>13500</v>
      </c>
      <c r="L1747" s="30">
        <v>13500</v>
      </c>
      <c r="M1747" s="30">
        <v>13600</v>
      </c>
      <c r="N1747" s="30">
        <v>13500</v>
      </c>
      <c r="O1747" s="30">
        <v>13500</v>
      </c>
      <c r="P1747" s="36">
        <v>13500</v>
      </c>
      <c r="Q1747" s="36">
        <v>13400</v>
      </c>
      <c r="R1747" s="36">
        <v>13391.666666666666</v>
      </c>
    </row>
    <row r="1748" spans="1:18" ht="12">
      <c r="A1748" s="28" t="s">
        <v>631</v>
      </c>
      <c r="B1748" s="30">
        <v>2009</v>
      </c>
      <c r="C1748" s="30" t="s">
        <v>1519</v>
      </c>
      <c r="D1748" s="28" t="s">
        <v>2026</v>
      </c>
      <c r="E1748" s="30" t="s">
        <v>1498</v>
      </c>
      <c r="F1748" s="30">
        <v>2600</v>
      </c>
      <c r="G1748" s="30">
        <v>2500</v>
      </c>
      <c r="H1748" s="30">
        <v>2500</v>
      </c>
      <c r="I1748" s="30">
        <v>2500</v>
      </c>
      <c r="J1748" s="36">
        <v>2600</v>
      </c>
      <c r="K1748" s="36">
        <v>2700</v>
      </c>
      <c r="L1748" s="36">
        <v>2700</v>
      </c>
      <c r="M1748" s="36">
        <v>2800</v>
      </c>
      <c r="N1748" s="36">
        <v>2700</v>
      </c>
      <c r="O1748" s="36">
        <v>2800</v>
      </c>
      <c r="P1748" s="36">
        <v>2700</v>
      </c>
      <c r="Q1748" s="36">
        <v>2600</v>
      </c>
      <c r="R1748" s="36">
        <v>2641.6666666666665</v>
      </c>
    </row>
    <row r="1749" spans="1:18" ht="12">
      <c r="A1749" s="28" t="s">
        <v>505</v>
      </c>
      <c r="B1749" s="30">
        <v>2009</v>
      </c>
      <c r="C1749" s="30" t="s">
        <v>1519</v>
      </c>
      <c r="D1749" s="28" t="s">
        <v>2026</v>
      </c>
      <c r="E1749" s="30" t="s">
        <v>2127</v>
      </c>
      <c r="F1749" s="30">
        <v>16000</v>
      </c>
      <c r="G1749" s="30">
        <v>16500</v>
      </c>
      <c r="H1749" s="30">
        <v>16500</v>
      </c>
      <c r="I1749" s="30">
        <v>16900</v>
      </c>
      <c r="J1749" s="30">
        <v>16800</v>
      </c>
      <c r="K1749" s="30">
        <v>16000</v>
      </c>
      <c r="L1749" s="30">
        <v>15400</v>
      </c>
      <c r="M1749" s="30">
        <v>15400</v>
      </c>
      <c r="N1749" s="30">
        <v>16400</v>
      </c>
      <c r="O1749" s="30">
        <v>16600</v>
      </c>
      <c r="P1749" s="36">
        <v>16700</v>
      </c>
      <c r="Q1749" s="36">
        <v>16700</v>
      </c>
      <c r="R1749" s="36">
        <v>16325</v>
      </c>
    </row>
    <row r="1750" spans="1:18" ht="12">
      <c r="A1750" s="28" t="s">
        <v>506</v>
      </c>
      <c r="B1750" s="30">
        <v>2009</v>
      </c>
      <c r="C1750" s="30" t="s">
        <v>1519</v>
      </c>
      <c r="D1750" s="28" t="s">
        <v>2026</v>
      </c>
      <c r="E1750" s="30" t="s">
        <v>2128</v>
      </c>
      <c r="F1750" s="30">
        <v>400</v>
      </c>
      <c r="G1750" s="30">
        <v>400</v>
      </c>
      <c r="H1750" s="30">
        <v>400</v>
      </c>
      <c r="I1750" s="30">
        <v>500</v>
      </c>
      <c r="J1750" s="30">
        <v>600</v>
      </c>
      <c r="K1750" s="30">
        <v>600</v>
      </c>
      <c r="L1750" s="30">
        <v>600</v>
      </c>
      <c r="M1750" s="30">
        <v>700</v>
      </c>
      <c r="N1750" s="30">
        <v>600</v>
      </c>
      <c r="O1750" s="30">
        <v>700</v>
      </c>
      <c r="P1750" s="36">
        <v>700</v>
      </c>
      <c r="Q1750" s="36">
        <v>600</v>
      </c>
      <c r="R1750" s="36">
        <v>566.6666666666666</v>
      </c>
    </row>
    <row r="1751" spans="1:18" ht="12">
      <c r="A1751" s="28" t="s">
        <v>632</v>
      </c>
      <c r="B1751" s="30">
        <v>2009</v>
      </c>
      <c r="C1751" s="30" t="s">
        <v>1519</v>
      </c>
      <c r="D1751" s="28" t="s">
        <v>2026</v>
      </c>
      <c r="E1751" s="30" t="s">
        <v>1502</v>
      </c>
      <c r="F1751" s="30">
        <v>2200</v>
      </c>
      <c r="G1751" s="30">
        <v>2100</v>
      </c>
      <c r="H1751" s="30">
        <v>2100</v>
      </c>
      <c r="I1751" s="30">
        <v>2000</v>
      </c>
      <c r="J1751" s="30">
        <v>2000</v>
      </c>
      <c r="K1751" s="30">
        <v>2100</v>
      </c>
      <c r="L1751" s="30">
        <v>2100</v>
      </c>
      <c r="M1751" s="30">
        <v>2100</v>
      </c>
      <c r="N1751" s="30">
        <v>2100</v>
      </c>
      <c r="O1751" s="30">
        <v>2100</v>
      </c>
      <c r="P1751" s="36">
        <v>2000</v>
      </c>
      <c r="Q1751" s="36">
        <v>2000</v>
      </c>
      <c r="R1751" s="36">
        <v>2075</v>
      </c>
    </row>
    <row r="1752" spans="1:18" ht="12">
      <c r="A1752" s="28" t="s">
        <v>633</v>
      </c>
      <c r="B1752" s="30">
        <v>2009</v>
      </c>
      <c r="C1752" s="30" t="s">
        <v>1519</v>
      </c>
      <c r="D1752" s="28" t="s">
        <v>2026</v>
      </c>
      <c r="E1752" s="30" t="s">
        <v>1505</v>
      </c>
      <c r="F1752" s="30">
        <v>2900</v>
      </c>
      <c r="G1752" s="30">
        <v>3000</v>
      </c>
      <c r="H1752" s="30">
        <v>3000</v>
      </c>
      <c r="I1752" s="30">
        <v>3100</v>
      </c>
      <c r="J1752" s="30">
        <v>3100</v>
      </c>
      <c r="K1752" s="30">
        <v>3000</v>
      </c>
      <c r="L1752" s="30">
        <v>3100</v>
      </c>
      <c r="M1752" s="30">
        <v>3100</v>
      </c>
      <c r="N1752" s="30">
        <v>3000</v>
      </c>
      <c r="O1752" s="30">
        <v>3000</v>
      </c>
      <c r="P1752" s="36">
        <v>3100</v>
      </c>
      <c r="Q1752" s="36">
        <v>3100</v>
      </c>
      <c r="R1752" s="36">
        <v>3041.6666666666665</v>
      </c>
    </row>
    <row r="1753" spans="1:18" ht="12">
      <c r="A1753" s="28" t="s">
        <v>507</v>
      </c>
      <c r="B1753" s="30">
        <v>2009</v>
      </c>
      <c r="C1753" s="30" t="s">
        <v>1519</v>
      </c>
      <c r="D1753" s="28" t="s">
        <v>2026</v>
      </c>
      <c r="E1753" s="30" t="s">
        <v>2129</v>
      </c>
      <c r="F1753" s="30">
        <v>400</v>
      </c>
      <c r="G1753" s="30">
        <v>400</v>
      </c>
      <c r="H1753" s="30">
        <v>500</v>
      </c>
      <c r="I1753" s="30">
        <v>500</v>
      </c>
      <c r="J1753" s="30">
        <v>500</v>
      </c>
      <c r="K1753" s="30">
        <v>500</v>
      </c>
      <c r="L1753" s="30">
        <v>500</v>
      </c>
      <c r="M1753" s="30">
        <v>500</v>
      </c>
      <c r="N1753" s="30">
        <v>500</v>
      </c>
      <c r="O1753" s="30">
        <v>500</v>
      </c>
      <c r="P1753" s="36">
        <v>500</v>
      </c>
      <c r="Q1753" s="36">
        <v>500</v>
      </c>
      <c r="R1753" s="36">
        <v>483.3333333333333</v>
      </c>
    </row>
    <row r="1754" spans="1:18" ht="12">
      <c r="A1754" s="28" t="s">
        <v>2304</v>
      </c>
      <c r="B1754" s="30">
        <v>2009</v>
      </c>
      <c r="C1754" s="30" t="s">
        <v>1519</v>
      </c>
      <c r="D1754" s="28" t="s">
        <v>2026</v>
      </c>
      <c r="E1754" s="30" t="s">
        <v>1510</v>
      </c>
      <c r="F1754" s="30">
        <v>900</v>
      </c>
      <c r="G1754" s="30">
        <v>900</v>
      </c>
      <c r="H1754" s="30">
        <v>900</v>
      </c>
      <c r="I1754" s="30">
        <v>900</v>
      </c>
      <c r="J1754" s="30">
        <v>900</v>
      </c>
      <c r="K1754" s="30">
        <v>900</v>
      </c>
      <c r="L1754" s="30">
        <v>900</v>
      </c>
      <c r="M1754" s="30">
        <v>900</v>
      </c>
      <c r="N1754" s="30">
        <v>900</v>
      </c>
      <c r="O1754" s="30">
        <v>900</v>
      </c>
      <c r="P1754" s="36">
        <v>900</v>
      </c>
      <c r="Q1754" s="36">
        <v>900</v>
      </c>
      <c r="R1754" s="36">
        <v>900</v>
      </c>
    </row>
    <row r="1755" spans="1:18" ht="12">
      <c r="A1755" s="28" t="s">
        <v>1343</v>
      </c>
      <c r="B1755" s="30">
        <v>2009</v>
      </c>
      <c r="C1755" s="30" t="s">
        <v>1519</v>
      </c>
      <c r="D1755" s="28" t="s">
        <v>2026</v>
      </c>
      <c r="E1755" s="30" t="s">
        <v>2130</v>
      </c>
      <c r="F1755" s="30">
        <v>2500</v>
      </c>
      <c r="G1755" s="30">
        <v>2500</v>
      </c>
      <c r="H1755" s="30">
        <v>2500</v>
      </c>
      <c r="I1755" s="30">
        <v>2500</v>
      </c>
      <c r="J1755" s="30">
        <v>2500</v>
      </c>
      <c r="K1755" s="30">
        <v>2500</v>
      </c>
      <c r="L1755" s="30">
        <v>2500</v>
      </c>
      <c r="M1755" s="30">
        <v>2500</v>
      </c>
      <c r="N1755" s="30">
        <v>2500</v>
      </c>
      <c r="O1755" s="30">
        <v>2500</v>
      </c>
      <c r="P1755" s="36">
        <v>2600</v>
      </c>
      <c r="Q1755" s="36">
        <v>2600</v>
      </c>
      <c r="R1755" s="36">
        <v>2516.6666666666665</v>
      </c>
    </row>
    <row r="1756" spans="1:18" ht="12">
      <c r="A1756" s="28" t="s">
        <v>2305</v>
      </c>
      <c r="B1756" s="35">
        <v>2009</v>
      </c>
      <c r="C1756" s="35" t="s">
        <v>1519</v>
      </c>
      <c r="D1756" s="28" t="s">
        <v>2026</v>
      </c>
      <c r="E1756" s="30" t="s">
        <v>1514</v>
      </c>
      <c r="F1756" s="30">
        <v>1400</v>
      </c>
      <c r="G1756" s="30">
        <v>1400</v>
      </c>
      <c r="H1756" s="30">
        <v>1400</v>
      </c>
      <c r="I1756" s="30">
        <v>1400</v>
      </c>
      <c r="J1756" s="30">
        <v>1500</v>
      </c>
      <c r="K1756" s="30">
        <v>1500</v>
      </c>
      <c r="L1756" s="30">
        <v>1400</v>
      </c>
      <c r="M1756" s="30">
        <v>1400</v>
      </c>
      <c r="N1756" s="30">
        <v>1500</v>
      </c>
      <c r="O1756" s="30">
        <v>1400</v>
      </c>
      <c r="P1756" s="36">
        <v>1300</v>
      </c>
      <c r="Q1756" s="36">
        <v>1300</v>
      </c>
      <c r="R1756" s="36">
        <v>1408.3333333333333</v>
      </c>
    </row>
    <row r="1757" spans="1:18" ht="12">
      <c r="A1757" s="28" t="s">
        <v>1344</v>
      </c>
      <c r="B1757" s="30">
        <v>2009</v>
      </c>
      <c r="C1757" s="30" t="s">
        <v>1519</v>
      </c>
      <c r="D1757" s="28" t="s">
        <v>2026</v>
      </c>
      <c r="E1757" s="30" t="s">
        <v>2131</v>
      </c>
      <c r="F1757" s="30">
        <v>2400</v>
      </c>
      <c r="G1757" s="30">
        <v>2400</v>
      </c>
      <c r="H1757" s="30">
        <v>2400</v>
      </c>
      <c r="I1757" s="30">
        <v>2400</v>
      </c>
      <c r="J1757" s="30">
        <v>2400</v>
      </c>
      <c r="K1757" s="30">
        <v>2400</v>
      </c>
      <c r="L1757" s="30">
        <v>2400</v>
      </c>
      <c r="M1757" s="30">
        <v>2400</v>
      </c>
      <c r="N1757" s="30">
        <v>2400</v>
      </c>
      <c r="O1757" s="30">
        <v>2400</v>
      </c>
      <c r="P1757" s="36">
        <v>2400</v>
      </c>
      <c r="Q1757" s="36">
        <v>2400</v>
      </c>
      <c r="R1757" s="36">
        <v>2400</v>
      </c>
    </row>
    <row r="1758" spans="1:18" ht="12">
      <c r="A1758" s="28" t="s">
        <v>2474</v>
      </c>
      <c r="B1758" s="30">
        <v>2009</v>
      </c>
      <c r="C1758" s="30" t="s">
        <v>1519</v>
      </c>
      <c r="D1758" s="28" t="s">
        <v>2026</v>
      </c>
      <c r="E1758" s="30" t="s">
        <v>1516</v>
      </c>
      <c r="F1758" s="30">
        <v>5500</v>
      </c>
      <c r="G1758" s="30">
        <v>5900</v>
      </c>
      <c r="H1758" s="30">
        <v>5800</v>
      </c>
      <c r="I1758" s="30">
        <v>6100</v>
      </c>
      <c r="J1758" s="30">
        <v>5900</v>
      </c>
      <c r="K1758" s="30">
        <v>5200</v>
      </c>
      <c r="L1758" s="30">
        <v>4600</v>
      </c>
      <c r="M1758" s="30">
        <v>4600</v>
      </c>
      <c r="N1758" s="30">
        <v>5600</v>
      </c>
      <c r="O1758" s="30">
        <v>5900</v>
      </c>
      <c r="P1758" s="36">
        <v>5900</v>
      </c>
      <c r="Q1758" s="36">
        <v>5900</v>
      </c>
      <c r="R1758" s="36">
        <v>5575</v>
      </c>
    </row>
    <row r="1759" spans="1:18" ht="12">
      <c r="A1759" s="28" t="s">
        <v>1345</v>
      </c>
      <c r="B1759" s="30">
        <v>2009</v>
      </c>
      <c r="C1759" s="30" t="s">
        <v>1519</v>
      </c>
      <c r="D1759" s="28" t="s">
        <v>2026</v>
      </c>
      <c r="E1759" s="30" t="s">
        <v>2132</v>
      </c>
      <c r="F1759" s="30">
        <v>200</v>
      </c>
      <c r="G1759" s="30">
        <v>200</v>
      </c>
      <c r="H1759" s="30">
        <v>200</v>
      </c>
      <c r="I1759" s="30">
        <v>200</v>
      </c>
      <c r="J1759" s="30">
        <v>200</v>
      </c>
      <c r="K1759" s="30">
        <v>200</v>
      </c>
      <c r="L1759" s="30">
        <v>200</v>
      </c>
      <c r="M1759" s="30">
        <v>200</v>
      </c>
      <c r="N1759" s="30">
        <v>200</v>
      </c>
      <c r="O1759" s="30">
        <v>200</v>
      </c>
      <c r="P1759" s="36">
        <v>200</v>
      </c>
      <c r="Q1759" s="36">
        <v>200</v>
      </c>
      <c r="R1759" s="36">
        <v>200</v>
      </c>
    </row>
    <row r="1760" spans="1:18" ht="12">
      <c r="A1760" s="28" t="s">
        <v>1346</v>
      </c>
      <c r="B1760" s="30">
        <v>2009</v>
      </c>
      <c r="C1760" s="30" t="s">
        <v>1519</v>
      </c>
      <c r="D1760" s="28" t="s">
        <v>2026</v>
      </c>
      <c r="E1760" s="10" t="s">
        <v>2133</v>
      </c>
      <c r="F1760" s="36">
        <v>2500</v>
      </c>
      <c r="G1760" s="36">
        <v>2800</v>
      </c>
      <c r="H1760" s="36">
        <v>2800</v>
      </c>
      <c r="I1760" s="36">
        <v>2800</v>
      </c>
      <c r="J1760" s="30">
        <v>2800</v>
      </c>
      <c r="K1760" s="30">
        <v>2000</v>
      </c>
      <c r="L1760" s="30">
        <v>1700</v>
      </c>
      <c r="M1760" s="30">
        <v>1900</v>
      </c>
      <c r="N1760" s="30">
        <v>2600</v>
      </c>
      <c r="O1760" s="30">
        <v>2700</v>
      </c>
      <c r="P1760" s="36">
        <v>2700</v>
      </c>
      <c r="Q1760" s="36">
        <v>2600</v>
      </c>
      <c r="R1760" s="36">
        <v>2491.6666666666665</v>
      </c>
    </row>
    <row r="1761" spans="1:18" ht="12">
      <c r="A1761" s="28" t="s">
        <v>1347</v>
      </c>
      <c r="B1761" s="30">
        <v>2009</v>
      </c>
      <c r="C1761" s="30" t="s">
        <v>1519</v>
      </c>
      <c r="D1761" s="28" t="s">
        <v>2026</v>
      </c>
      <c r="E1761" s="30" t="s">
        <v>2134</v>
      </c>
      <c r="F1761" s="30">
        <v>2800</v>
      </c>
      <c r="G1761" s="30">
        <v>2900</v>
      </c>
      <c r="H1761" s="30">
        <v>2800</v>
      </c>
      <c r="I1761" s="30">
        <v>3100</v>
      </c>
      <c r="J1761" s="30">
        <v>2900</v>
      </c>
      <c r="K1761" s="30">
        <v>3000</v>
      </c>
      <c r="L1761" s="30">
        <v>2700</v>
      </c>
      <c r="M1761" s="30">
        <v>2500</v>
      </c>
      <c r="N1761" s="30">
        <v>2800</v>
      </c>
      <c r="O1761" s="30">
        <v>3000</v>
      </c>
      <c r="P1761" s="36">
        <v>3000</v>
      </c>
      <c r="Q1761" s="36">
        <v>3100</v>
      </c>
      <c r="R1761" s="36">
        <v>2883.3333333333335</v>
      </c>
    </row>
    <row r="1762" spans="1:18" ht="12">
      <c r="A1762" s="28" t="s">
        <v>2475</v>
      </c>
      <c r="B1762" s="30">
        <v>2009</v>
      </c>
      <c r="C1762" s="30" t="s">
        <v>1520</v>
      </c>
      <c r="D1762" s="28" t="s">
        <v>2026</v>
      </c>
      <c r="E1762" s="10" t="s">
        <v>1491</v>
      </c>
      <c r="F1762" s="30">
        <v>15100</v>
      </c>
      <c r="G1762" s="30">
        <v>15000</v>
      </c>
      <c r="H1762" s="30">
        <v>14700</v>
      </c>
      <c r="I1762" s="30">
        <v>14900</v>
      </c>
      <c r="J1762" s="30">
        <v>14800</v>
      </c>
      <c r="K1762" s="30">
        <v>14900</v>
      </c>
      <c r="L1762" s="30">
        <v>14800</v>
      </c>
      <c r="M1762" s="30">
        <v>15000</v>
      </c>
      <c r="N1762" s="30">
        <v>14700</v>
      </c>
      <c r="O1762" s="30">
        <v>15000</v>
      </c>
      <c r="P1762" s="36">
        <v>14900</v>
      </c>
      <c r="Q1762" s="36">
        <v>14900</v>
      </c>
      <c r="R1762" s="36">
        <v>14891.666666666666</v>
      </c>
    </row>
    <row r="1763" spans="1:18" ht="12">
      <c r="A1763" s="28" t="s">
        <v>2476</v>
      </c>
      <c r="B1763" s="30">
        <v>2009</v>
      </c>
      <c r="C1763" s="30" t="s">
        <v>1520</v>
      </c>
      <c r="D1763" s="28" t="s">
        <v>2026</v>
      </c>
      <c r="E1763" s="30" t="s">
        <v>1495</v>
      </c>
      <c r="F1763" s="30">
        <v>13100</v>
      </c>
      <c r="G1763" s="30">
        <v>12900</v>
      </c>
      <c r="H1763" s="30">
        <v>12600</v>
      </c>
      <c r="I1763" s="30">
        <v>12800</v>
      </c>
      <c r="J1763" s="30">
        <v>12700</v>
      </c>
      <c r="K1763" s="30">
        <v>12700</v>
      </c>
      <c r="L1763" s="30">
        <v>12800</v>
      </c>
      <c r="M1763" s="30">
        <v>13100</v>
      </c>
      <c r="N1763" s="30">
        <v>12700</v>
      </c>
      <c r="O1763" s="30">
        <v>12800</v>
      </c>
      <c r="P1763" s="36">
        <v>12700</v>
      </c>
      <c r="Q1763" s="36">
        <v>12700</v>
      </c>
      <c r="R1763" s="36">
        <v>12800</v>
      </c>
    </row>
    <row r="1764" spans="1:18" ht="12">
      <c r="A1764" s="28" t="s">
        <v>2477</v>
      </c>
      <c r="B1764" s="30">
        <v>2009</v>
      </c>
      <c r="C1764" s="30" t="s">
        <v>1520</v>
      </c>
      <c r="D1764" s="28" t="s">
        <v>2026</v>
      </c>
      <c r="E1764" s="30" t="s">
        <v>1498</v>
      </c>
      <c r="F1764" s="30">
        <v>3400</v>
      </c>
      <c r="G1764" s="30">
        <v>3300</v>
      </c>
      <c r="H1764" s="30">
        <v>3200</v>
      </c>
      <c r="I1764" s="30">
        <v>3300</v>
      </c>
      <c r="J1764" s="36">
        <v>3300</v>
      </c>
      <c r="K1764" s="36">
        <v>3300</v>
      </c>
      <c r="L1764" s="36">
        <v>3200</v>
      </c>
      <c r="M1764" s="36">
        <v>3200</v>
      </c>
      <c r="N1764" s="36">
        <v>3100</v>
      </c>
      <c r="O1764" s="36">
        <v>3100</v>
      </c>
      <c r="P1764" s="36">
        <v>3100</v>
      </c>
      <c r="Q1764" s="36">
        <v>3100</v>
      </c>
      <c r="R1764" s="36">
        <v>3216.6666666666665</v>
      </c>
    </row>
    <row r="1765" spans="1:18" ht="12">
      <c r="A1765" s="28" t="s">
        <v>1348</v>
      </c>
      <c r="B1765" s="30">
        <v>2009</v>
      </c>
      <c r="C1765" s="30" t="s">
        <v>1520</v>
      </c>
      <c r="D1765" s="28" t="s">
        <v>2026</v>
      </c>
      <c r="E1765" s="30" t="s">
        <v>2127</v>
      </c>
      <c r="F1765" s="30">
        <v>11700</v>
      </c>
      <c r="G1765" s="30">
        <v>11700</v>
      </c>
      <c r="H1765" s="30">
        <v>11500</v>
      </c>
      <c r="I1765" s="30">
        <v>11600</v>
      </c>
      <c r="J1765" s="30">
        <v>11500</v>
      </c>
      <c r="K1765" s="30">
        <v>11600</v>
      </c>
      <c r="L1765" s="30">
        <v>11600</v>
      </c>
      <c r="M1765" s="30">
        <v>11800</v>
      </c>
      <c r="N1765" s="30">
        <v>11600</v>
      </c>
      <c r="O1765" s="30">
        <v>11900</v>
      </c>
      <c r="P1765" s="36">
        <v>11800</v>
      </c>
      <c r="Q1765" s="36">
        <v>11800</v>
      </c>
      <c r="R1765" s="36">
        <v>11675</v>
      </c>
    </row>
    <row r="1766" spans="1:18" ht="12">
      <c r="A1766" s="28" t="s">
        <v>1349</v>
      </c>
      <c r="B1766" s="30">
        <v>2009</v>
      </c>
      <c r="C1766" s="30" t="s">
        <v>1520</v>
      </c>
      <c r="D1766" s="28" t="s">
        <v>2026</v>
      </c>
      <c r="E1766" s="30" t="s">
        <v>2128</v>
      </c>
      <c r="F1766" s="30">
        <v>300</v>
      </c>
      <c r="G1766" s="30">
        <v>300</v>
      </c>
      <c r="H1766" s="30">
        <v>300</v>
      </c>
      <c r="I1766" s="30">
        <v>400</v>
      </c>
      <c r="J1766" s="30">
        <v>400</v>
      </c>
      <c r="K1766" s="30">
        <v>400</v>
      </c>
      <c r="L1766" s="30">
        <v>400</v>
      </c>
      <c r="M1766" s="30">
        <v>400</v>
      </c>
      <c r="N1766" s="30">
        <v>400</v>
      </c>
      <c r="O1766" s="30">
        <v>400</v>
      </c>
      <c r="P1766" s="36">
        <v>400</v>
      </c>
      <c r="Q1766" s="36">
        <v>400</v>
      </c>
      <c r="R1766" s="36">
        <v>375</v>
      </c>
    </row>
    <row r="1767" spans="1:18" ht="12">
      <c r="A1767" s="28" t="s">
        <v>2478</v>
      </c>
      <c r="B1767" s="30">
        <v>2009</v>
      </c>
      <c r="C1767" s="30" t="s">
        <v>1520</v>
      </c>
      <c r="D1767" s="28" t="s">
        <v>2026</v>
      </c>
      <c r="E1767" s="30" t="s">
        <v>1502</v>
      </c>
      <c r="F1767" s="30">
        <v>3100</v>
      </c>
      <c r="G1767" s="30">
        <v>3000</v>
      </c>
      <c r="H1767" s="30">
        <v>2900</v>
      </c>
      <c r="I1767" s="30">
        <v>2900</v>
      </c>
      <c r="J1767" s="30">
        <v>2900</v>
      </c>
      <c r="K1767" s="30">
        <v>2900</v>
      </c>
      <c r="L1767" s="30">
        <v>2800</v>
      </c>
      <c r="M1767" s="30">
        <v>2800</v>
      </c>
      <c r="N1767" s="30">
        <v>2700</v>
      </c>
      <c r="O1767" s="30">
        <v>2700</v>
      </c>
      <c r="P1767" s="36">
        <v>2700</v>
      </c>
      <c r="Q1767" s="36">
        <v>2700</v>
      </c>
      <c r="R1767" s="36">
        <v>2841.6666666666665</v>
      </c>
    </row>
    <row r="1768" spans="1:18" ht="12">
      <c r="A1768" s="28" t="s">
        <v>2479</v>
      </c>
      <c r="B1768" s="30">
        <v>2009</v>
      </c>
      <c r="C1768" s="30" t="s">
        <v>1520</v>
      </c>
      <c r="D1768" s="28" t="s">
        <v>2026</v>
      </c>
      <c r="E1768" s="30" t="s">
        <v>1505</v>
      </c>
      <c r="F1768" s="30">
        <v>3000</v>
      </c>
      <c r="G1768" s="30">
        <v>2900</v>
      </c>
      <c r="H1768" s="30">
        <v>2900</v>
      </c>
      <c r="I1768" s="30">
        <v>2900</v>
      </c>
      <c r="J1768" s="30">
        <v>2900</v>
      </c>
      <c r="K1768" s="30">
        <v>2900</v>
      </c>
      <c r="L1768" s="30">
        <v>3000</v>
      </c>
      <c r="M1768" s="30">
        <v>3300</v>
      </c>
      <c r="N1768" s="30">
        <v>3100</v>
      </c>
      <c r="O1768" s="30">
        <v>3200</v>
      </c>
      <c r="P1768" s="36">
        <v>3200</v>
      </c>
      <c r="Q1768" s="36">
        <v>3200</v>
      </c>
      <c r="R1768" s="36">
        <v>3041.6666666666665</v>
      </c>
    </row>
    <row r="1769" spans="1:18" ht="12">
      <c r="A1769" s="28" t="s">
        <v>1350</v>
      </c>
      <c r="B1769" s="30">
        <v>2009</v>
      </c>
      <c r="C1769" s="30" t="s">
        <v>1520</v>
      </c>
      <c r="D1769" s="28" t="s">
        <v>2026</v>
      </c>
      <c r="E1769" s="30" t="s">
        <v>2129</v>
      </c>
      <c r="F1769" s="30">
        <v>300</v>
      </c>
      <c r="G1769" s="30">
        <v>300</v>
      </c>
      <c r="H1769" s="30">
        <v>200</v>
      </c>
      <c r="I1769" s="30">
        <v>300</v>
      </c>
      <c r="J1769" s="30">
        <v>300</v>
      </c>
      <c r="K1769" s="30">
        <v>300</v>
      </c>
      <c r="L1769" s="30">
        <v>300</v>
      </c>
      <c r="M1769" s="30">
        <v>300</v>
      </c>
      <c r="N1769" s="30">
        <v>300</v>
      </c>
      <c r="O1769" s="30">
        <v>300</v>
      </c>
      <c r="P1769" s="36">
        <v>300</v>
      </c>
      <c r="Q1769" s="36">
        <v>300</v>
      </c>
      <c r="R1769" s="36">
        <v>291.6666666666667</v>
      </c>
    </row>
    <row r="1770" spans="1:18" ht="12">
      <c r="A1770" s="28" t="s">
        <v>2480</v>
      </c>
      <c r="B1770" s="30">
        <v>2009</v>
      </c>
      <c r="C1770" s="30" t="s">
        <v>1520</v>
      </c>
      <c r="D1770" s="28" t="s">
        <v>2026</v>
      </c>
      <c r="E1770" s="30" t="s">
        <v>1510</v>
      </c>
      <c r="F1770" s="30">
        <v>400</v>
      </c>
      <c r="G1770" s="30">
        <v>400</v>
      </c>
      <c r="H1770" s="30">
        <v>400</v>
      </c>
      <c r="I1770" s="30">
        <v>400</v>
      </c>
      <c r="J1770" s="30">
        <v>400</v>
      </c>
      <c r="K1770" s="30">
        <v>400</v>
      </c>
      <c r="L1770" s="30">
        <v>400</v>
      </c>
      <c r="M1770" s="30">
        <v>400</v>
      </c>
      <c r="N1770" s="30">
        <v>400</v>
      </c>
      <c r="O1770" s="30">
        <v>400</v>
      </c>
      <c r="P1770" s="36">
        <v>400</v>
      </c>
      <c r="Q1770" s="36">
        <v>400</v>
      </c>
      <c r="R1770" s="36">
        <v>400</v>
      </c>
    </row>
    <row r="1771" spans="1:18" ht="12">
      <c r="A1771" s="28" t="s">
        <v>1351</v>
      </c>
      <c r="B1771" s="30">
        <v>2009</v>
      </c>
      <c r="C1771" s="30" t="s">
        <v>1520</v>
      </c>
      <c r="D1771" s="28" t="s">
        <v>2026</v>
      </c>
      <c r="E1771" s="30" t="s">
        <v>2130</v>
      </c>
      <c r="F1771" s="30">
        <v>2200</v>
      </c>
      <c r="G1771" s="30">
        <v>2200</v>
      </c>
      <c r="H1771" s="30">
        <v>2200</v>
      </c>
      <c r="I1771" s="30">
        <v>2200</v>
      </c>
      <c r="J1771" s="30">
        <v>2100</v>
      </c>
      <c r="K1771" s="30">
        <v>2100</v>
      </c>
      <c r="L1771" s="30">
        <v>2100</v>
      </c>
      <c r="M1771" s="30">
        <v>2100</v>
      </c>
      <c r="N1771" s="30">
        <v>2100</v>
      </c>
      <c r="O1771" s="30">
        <v>2100</v>
      </c>
      <c r="P1771" s="36">
        <v>2100</v>
      </c>
      <c r="Q1771" s="36">
        <v>2100</v>
      </c>
      <c r="R1771" s="36">
        <v>2133.3333333333335</v>
      </c>
    </row>
    <row r="1772" spans="1:18" ht="12">
      <c r="A1772" s="28" t="s">
        <v>2481</v>
      </c>
      <c r="B1772" s="35">
        <v>2009</v>
      </c>
      <c r="C1772" s="35" t="s">
        <v>1520</v>
      </c>
      <c r="D1772" s="28" t="s">
        <v>2026</v>
      </c>
      <c r="E1772" s="30" t="s">
        <v>1514</v>
      </c>
      <c r="F1772" s="30">
        <v>1000</v>
      </c>
      <c r="G1772" s="30">
        <v>1000</v>
      </c>
      <c r="H1772" s="30">
        <v>1000</v>
      </c>
      <c r="I1772" s="30">
        <v>1100</v>
      </c>
      <c r="J1772" s="30">
        <v>1200</v>
      </c>
      <c r="K1772" s="30">
        <v>1200</v>
      </c>
      <c r="L1772" s="30">
        <v>1200</v>
      </c>
      <c r="M1772" s="30">
        <v>1200</v>
      </c>
      <c r="N1772" s="30">
        <v>1100</v>
      </c>
      <c r="O1772" s="30">
        <v>1100</v>
      </c>
      <c r="P1772" s="36">
        <v>1000</v>
      </c>
      <c r="Q1772" s="36">
        <v>1000</v>
      </c>
      <c r="R1772" s="36">
        <v>1091.6666666666667</v>
      </c>
    </row>
    <row r="1773" spans="1:18" ht="12">
      <c r="A1773" s="28" t="s">
        <v>1352</v>
      </c>
      <c r="B1773" s="30">
        <v>2009</v>
      </c>
      <c r="C1773" s="30" t="s">
        <v>1520</v>
      </c>
      <c r="D1773" s="28" t="s">
        <v>2026</v>
      </c>
      <c r="E1773" s="30" t="s">
        <v>2131</v>
      </c>
      <c r="F1773" s="30">
        <v>2800</v>
      </c>
      <c r="G1773" s="30">
        <v>2800</v>
      </c>
      <c r="H1773" s="30">
        <v>2700</v>
      </c>
      <c r="I1773" s="30">
        <v>2600</v>
      </c>
      <c r="J1773" s="30">
        <v>2500</v>
      </c>
      <c r="K1773" s="30">
        <v>2500</v>
      </c>
      <c r="L1773" s="30">
        <v>2600</v>
      </c>
      <c r="M1773" s="30">
        <v>2600</v>
      </c>
      <c r="N1773" s="30">
        <v>2600</v>
      </c>
      <c r="O1773" s="30">
        <v>2600</v>
      </c>
      <c r="P1773" s="36">
        <v>2600</v>
      </c>
      <c r="Q1773" s="36">
        <v>2600</v>
      </c>
      <c r="R1773" s="36">
        <v>2625</v>
      </c>
    </row>
    <row r="1774" spans="1:18" ht="12">
      <c r="A1774" s="28" t="s">
        <v>2482</v>
      </c>
      <c r="B1774" s="30">
        <v>2009</v>
      </c>
      <c r="C1774" s="30" t="s">
        <v>1520</v>
      </c>
      <c r="D1774" s="28" t="s">
        <v>2026</v>
      </c>
      <c r="E1774" s="30" t="s">
        <v>1516</v>
      </c>
      <c r="F1774" s="30">
        <v>2000</v>
      </c>
      <c r="G1774" s="30">
        <v>2100</v>
      </c>
      <c r="H1774" s="30">
        <v>2100</v>
      </c>
      <c r="I1774" s="30">
        <v>2100</v>
      </c>
      <c r="J1774" s="30">
        <v>2100</v>
      </c>
      <c r="K1774" s="30">
        <v>2200</v>
      </c>
      <c r="L1774" s="30">
        <v>2000</v>
      </c>
      <c r="M1774" s="30">
        <v>1900</v>
      </c>
      <c r="N1774" s="30">
        <v>2000</v>
      </c>
      <c r="O1774" s="30">
        <v>2200</v>
      </c>
      <c r="P1774" s="36">
        <v>2200</v>
      </c>
      <c r="Q1774" s="36">
        <v>2200</v>
      </c>
      <c r="R1774" s="36">
        <v>2091.6666666666665</v>
      </c>
    </row>
    <row r="1775" spans="1:18" ht="12">
      <c r="A1775" s="28" t="s">
        <v>1353</v>
      </c>
      <c r="B1775" s="30">
        <v>2009</v>
      </c>
      <c r="C1775" s="30" t="s">
        <v>1520</v>
      </c>
      <c r="D1775" s="28" t="s">
        <v>2026</v>
      </c>
      <c r="E1775" s="30" t="s">
        <v>2132</v>
      </c>
      <c r="F1775" s="30">
        <v>100</v>
      </c>
      <c r="G1775" s="30">
        <v>100</v>
      </c>
      <c r="H1775" s="30">
        <v>100</v>
      </c>
      <c r="I1775" s="30">
        <v>100</v>
      </c>
      <c r="J1775" s="30">
        <v>100</v>
      </c>
      <c r="K1775" s="30">
        <v>100</v>
      </c>
      <c r="L1775" s="30">
        <v>100</v>
      </c>
      <c r="M1775" s="30">
        <v>100</v>
      </c>
      <c r="N1775" s="30">
        <v>100</v>
      </c>
      <c r="O1775" s="30">
        <v>100</v>
      </c>
      <c r="P1775" s="36">
        <v>100</v>
      </c>
      <c r="Q1775" s="36">
        <v>100</v>
      </c>
      <c r="R1775" s="36">
        <v>100</v>
      </c>
    </row>
    <row r="1776" spans="1:18" ht="12">
      <c r="A1776" s="28" t="s">
        <v>1354</v>
      </c>
      <c r="B1776" s="30">
        <v>2009</v>
      </c>
      <c r="C1776" s="30" t="s">
        <v>1520</v>
      </c>
      <c r="D1776" s="28" t="s">
        <v>2026</v>
      </c>
      <c r="E1776" s="10" t="s">
        <v>2133</v>
      </c>
      <c r="F1776" s="36">
        <v>0</v>
      </c>
      <c r="G1776" s="36">
        <v>0</v>
      </c>
      <c r="H1776" s="36">
        <v>0</v>
      </c>
      <c r="I1776" s="36">
        <v>0</v>
      </c>
      <c r="J1776" s="30">
        <v>0</v>
      </c>
      <c r="K1776" s="30">
        <v>0</v>
      </c>
      <c r="L1776" s="30">
        <v>0</v>
      </c>
      <c r="M1776" s="30">
        <v>0</v>
      </c>
      <c r="N1776" s="30">
        <v>0</v>
      </c>
      <c r="O1776" s="30">
        <v>0</v>
      </c>
      <c r="P1776" s="36">
        <v>0</v>
      </c>
      <c r="Q1776" s="36">
        <v>0</v>
      </c>
      <c r="R1776" s="36">
        <v>0</v>
      </c>
    </row>
    <row r="1777" spans="1:18" ht="12">
      <c r="A1777" s="28" t="s">
        <v>1355</v>
      </c>
      <c r="B1777" s="30">
        <v>2009</v>
      </c>
      <c r="C1777" s="30" t="s">
        <v>1520</v>
      </c>
      <c r="D1777" s="28" t="s">
        <v>2026</v>
      </c>
      <c r="E1777" s="30" t="s">
        <v>2134</v>
      </c>
      <c r="F1777" s="30">
        <v>1900</v>
      </c>
      <c r="G1777" s="30">
        <v>2000</v>
      </c>
      <c r="H1777" s="30">
        <v>2000</v>
      </c>
      <c r="I1777" s="30">
        <v>2000</v>
      </c>
      <c r="J1777" s="30">
        <v>2000</v>
      </c>
      <c r="K1777" s="30">
        <v>2100</v>
      </c>
      <c r="L1777" s="30">
        <v>1900</v>
      </c>
      <c r="M1777" s="30">
        <v>1800</v>
      </c>
      <c r="N1777" s="30">
        <v>1900</v>
      </c>
      <c r="O1777" s="30">
        <v>2100</v>
      </c>
      <c r="P1777" s="36">
        <v>2100</v>
      </c>
      <c r="Q1777" s="36">
        <v>2100</v>
      </c>
      <c r="R1777" s="36">
        <v>1991.6666666666667</v>
      </c>
    </row>
    <row r="1778" spans="1:18" ht="12">
      <c r="A1778" s="28" t="s">
        <v>2483</v>
      </c>
      <c r="B1778" s="30">
        <v>2009</v>
      </c>
      <c r="C1778" s="30" t="s">
        <v>1521</v>
      </c>
      <c r="D1778" s="28" t="s">
        <v>1492</v>
      </c>
      <c r="E1778" s="10" t="s">
        <v>1491</v>
      </c>
      <c r="F1778" s="30">
        <v>6600</v>
      </c>
      <c r="G1778" s="30">
        <v>6500</v>
      </c>
      <c r="H1778" s="30">
        <v>6400</v>
      </c>
      <c r="I1778" s="30">
        <v>6500</v>
      </c>
      <c r="J1778" s="30">
        <v>6800</v>
      </c>
      <c r="K1778" s="30">
        <v>7300</v>
      </c>
      <c r="L1778" s="30">
        <v>7100</v>
      </c>
      <c r="M1778" s="30">
        <v>7000</v>
      </c>
      <c r="N1778" s="30">
        <v>7100</v>
      </c>
      <c r="O1778" s="30">
        <v>7000</v>
      </c>
      <c r="P1778" s="36">
        <v>7000</v>
      </c>
      <c r="Q1778" s="36">
        <v>6800</v>
      </c>
      <c r="R1778" s="36">
        <v>6841.666666666667</v>
      </c>
    </row>
    <row r="1779" spans="1:18" ht="12">
      <c r="A1779" s="28" t="s">
        <v>2484</v>
      </c>
      <c r="B1779" s="30">
        <v>2009</v>
      </c>
      <c r="C1779" s="30" t="s">
        <v>1521</v>
      </c>
      <c r="D1779" s="28" t="s">
        <v>1492</v>
      </c>
      <c r="E1779" s="30" t="s">
        <v>1495</v>
      </c>
      <c r="F1779" s="30">
        <v>5400</v>
      </c>
      <c r="G1779" s="30">
        <v>5300</v>
      </c>
      <c r="H1779" s="30">
        <v>5200</v>
      </c>
      <c r="I1779" s="30">
        <v>5300</v>
      </c>
      <c r="J1779" s="30">
        <v>5600</v>
      </c>
      <c r="K1779" s="30">
        <v>6100</v>
      </c>
      <c r="L1779" s="30">
        <v>6100</v>
      </c>
      <c r="M1779" s="30">
        <v>6000</v>
      </c>
      <c r="N1779" s="30">
        <v>5900</v>
      </c>
      <c r="O1779" s="30">
        <v>5800</v>
      </c>
      <c r="P1779" s="36">
        <v>5800</v>
      </c>
      <c r="Q1779" s="36">
        <v>5600</v>
      </c>
      <c r="R1779" s="36">
        <v>5675</v>
      </c>
    </row>
    <row r="1780" spans="1:18" ht="12">
      <c r="A1780" s="28" t="s">
        <v>2485</v>
      </c>
      <c r="B1780" s="30">
        <v>2009</v>
      </c>
      <c r="C1780" s="30" t="s">
        <v>1521</v>
      </c>
      <c r="D1780" s="28" t="s">
        <v>1492</v>
      </c>
      <c r="E1780" s="30" t="s">
        <v>1498</v>
      </c>
      <c r="F1780" s="30">
        <v>1500</v>
      </c>
      <c r="G1780" s="30">
        <v>1500</v>
      </c>
      <c r="H1780" s="30">
        <v>1400</v>
      </c>
      <c r="I1780" s="30">
        <v>1400</v>
      </c>
      <c r="J1780" s="36">
        <v>1400</v>
      </c>
      <c r="K1780" s="36">
        <v>1800</v>
      </c>
      <c r="L1780" s="36">
        <v>1700</v>
      </c>
      <c r="M1780" s="36">
        <v>1700</v>
      </c>
      <c r="N1780" s="36">
        <v>1700</v>
      </c>
      <c r="O1780" s="36">
        <v>1600</v>
      </c>
      <c r="P1780" s="36">
        <v>1600</v>
      </c>
      <c r="Q1780" s="36">
        <v>1500</v>
      </c>
      <c r="R1780" s="36">
        <v>1566.6666666666667</v>
      </c>
    </row>
    <row r="1781" spans="1:18" ht="12">
      <c r="A1781" s="28" t="s">
        <v>1356</v>
      </c>
      <c r="B1781" s="30">
        <v>2009</v>
      </c>
      <c r="C1781" s="30" t="s">
        <v>1521</v>
      </c>
      <c r="D1781" s="28" t="s">
        <v>1492</v>
      </c>
      <c r="E1781" s="30" t="s">
        <v>2127</v>
      </c>
      <c r="F1781" s="30">
        <v>5100</v>
      </c>
      <c r="G1781" s="30">
        <v>5000</v>
      </c>
      <c r="H1781" s="30">
        <v>5000</v>
      </c>
      <c r="I1781" s="30">
        <v>5100</v>
      </c>
      <c r="J1781" s="30">
        <v>5400</v>
      </c>
      <c r="K1781" s="30">
        <v>5500</v>
      </c>
      <c r="L1781" s="30">
        <v>5400</v>
      </c>
      <c r="M1781" s="30">
        <v>5300</v>
      </c>
      <c r="N1781" s="30">
        <v>5400</v>
      </c>
      <c r="O1781" s="30">
        <v>5400</v>
      </c>
      <c r="P1781" s="36">
        <v>5400</v>
      </c>
      <c r="Q1781" s="36">
        <v>5300</v>
      </c>
      <c r="R1781" s="36">
        <v>5275</v>
      </c>
    </row>
    <row r="1782" spans="1:18" ht="12">
      <c r="A1782" s="28" t="s">
        <v>1357</v>
      </c>
      <c r="B1782" s="30">
        <v>2009</v>
      </c>
      <c r="C1782" s="30" t="s">
        <v>1521</v>
      </c>
      <c r="D1782" s="28" t="s">
        <v>1492</v>
      </c>
      <c r="E1782" s="30" t="s">
        <v>2128</v>
      </c>
      <c r="F1782" s="30">
        <v>300</v>
      </c>
      <c r="G1782" s="30">
        <v>300</v>
      </c>
      <c r="H1782" s="30">
        <v>300</v>
      </c>
      <c r="I1782" s="30">
        <v>300</v>
      </c>
      <c r="J1782" s="30">
        <v>400</v>
      </c>
      <c r="K1782" s="30">
        <v>400</v>
      </c>
      <c r="L1782" s="30">
        <v>400</v>
      </c>
      <c r="M1782" s="30">
        <v>400</v>
      </c>
      <c r="N1782" s="30">
        <v>400</v>
      </c>
      <c r="O1782" s="30">
        <v>400</v>
      </c>
      <c r="P1782" s="36">
        <v>400</v>
      </c>
      <c r="Q1782" s="36">
        <v>300</v>
      </c>
      <c r="R1782" s="36">
        <v>358.3333333333333</v>
      </c>
    </row>
    <row r="1783" spans="1:18" ht="12">
      <c r="A1783" s="28" t="s">
        <v>2486</v>
      </c>
      <c r="B1783" s="30">
        <v>2009</v>
      </c>
      <c r="C1783" s="30" t="s">
        <v>1521</v>
      </c>
      <c r="D1783" s="28" t="s">
        <v>1492</v>
      </c>
      <c r="E1783" s="30" t="s">
        <v>1502</v>
      </c>
      <c r="F1783" s="30">
        <v>1200</v>
      </c>
      <c r="G1783" s="30">
        <v>1200</v>
      </c>
      <c r="H1783" s="30">
        <v>1100</v>
      </c>
      <c r="I1783" s="30">
        <v>1100</v>
      </c>
      <c r="J1783" s="30">
        <v>1000</v>
      </c>
      <c r="K1783" s="30">
        <v>1400</v>
      </c>
      <c r="L1783" s="30">
        <v>1300</v>
      </c>
      <c r="M1783" s="30">
        <v>1300</v>
      </c>
      <c r="N1783" s="30">
        <v>1300</v>
      </c>
      <c r="O1783" s="30">
        <v>1200</v>
      </c>
      <c r="P1783" s="36">
        <v>1200</v>
      </c>
      <c r="Q1783" s="36">
        <v>1200</v>
      </c>
      <c r="R1783" s="36">
        <v>1208.3333333333333</v>
      </c>
    </row>
    <row r="1784" spans="1:18" ht="12">
      <c r="A1784" s="28" t="s">
        <v>2487</v>
      </c>
      <c r="B1784" s="30">
        <v>2009</v>
      </c>
      <c r="C1784" s="30" t="s">
        <v>1521</v>
      </c>
      <c r="D1784" s="28" t="s">
        <v>1492</v>
      </c>
      <c r="E1784" s="30" t="s">
        <v>1505</v>
      </c>
      <c r="F1784" s="30">
        <v>900</v>
      </c>
      <c r="G1784" s="30">
        <v>900</v>
      </c>
      <c r="H1784" s="30">
        <v>900</v>
      </c>
      <c r="I1784" s="30">
        <v>900</v>
      </c>
      <c r="J1784" s="30">
        <v>1000</v>
      </c>
      <c r="K1784" s="30">
        <v>1000</v>
      </c>
      <c r="L1784" s="30">
        <v>1000</v>
      </c>
      <c r="M1784" s="30">
        <v>1000</v>
      </c>
      <c r="N1784" s="30">
        <v>1000</v>
      </c>
      <c r="O1784" s="30">
        <v>1000</v>
      </c>
      <c r="P1784" s="36">
        <v>1000</v>
      </c>
      <c r="Q1784" s="36">
        <v>1000</v>
      </c>
      <c r="R1784" s="36">
        <v>966.6666666666666</v>
      </c>
    </row>
    <row r="1785" spans="1:18" ht="12">
      <c r="A1785" s="28" t="s">
        <v>1358</v>
      </c>
      <c r="B1785" s="30">
        <v>2009</v>
      </c>
      <c r="C1785" s="30" t="s">
        <v>1521</v>
      </c>
      <c r="D1785" s="28" t="s">
        <v>1492</v>
      </c>
      <c r="E1785" s="30" t="s">
        <v>2129</v>
      </c>
      <c r="F1785" s="30">
        <v>300</v>
      </c>
      <c r="G1785" s="30">
        <v>300</v>
      </c>
      <c r="H1785" s="30">
        <v>300</v>
      </c>
      <c r="I1785" s="30">
        <v>300</v>
      </c>
      <c r="J1785" s="30">
        <v>300</v>
      </c>
      <c r="K1785" s="30">
        <v>300</v>
      </c>
      <c r="L1785" s="30">
        <v>300</v>
      </c>
      <c r="M1785" s="30">
        <v>300</v>
      </c>
      <c r="N1785" s="30">
        <v>300</v>
      </c>
      <c r="O1785" s="30">
        <v>300</v>
      </c>
      <c r="P1785" s="36">
        <v>300</v>
      </c>
      <c r="Q1785" s="36">
        <v>300</v>
      </c>
      <c r="R1785" s="36">
        <v>300</v>
      </c>
    </row>
    <row r="1786" spans="1:18" ht="12">
      <c r="A1786" s="28" t="s">
        <v>773</v>
      </c>
      <c r="B1786" s="30">
        <v>2009</v>
      </c>
      <c r="C1786" s="30" t="s">
        <v>1521</v>
      </c>
      <c r="D1786" s="28" t="s">
        <v>1492</v>
      </c>
      <c r="E1786" s="30" t="s">
        <v>1510</v>
      </c>
      <c r="F1786" s="30">
        <v>300</v>
      </c>
      <c r="G1786" s="30">
        <v>300</v>
      </c>
      <c r="H1786" s="30">
        <v>300</v>
      </c>
      <c r="I1786" s="30">
        <v>300</v>
      </c>
      <c r="J1786" s="30">
        <v>300</v>
      </c>
      <c r="K1786" s="30">
        <v>300</v>
      </c>
      <c r="L1786" s="30">
        <v>300</v>
      </c>
      <c r="M1786" s="30">
        <v>300</v>
      </c>
      <c r="N1786" s="30">
        <v>300</v>
      </c>
      <c r="O1786" s="30">
        <v>300</v>
      </c>
      <c r="P1786" s="36">
        <v>300</v>
      </c>
      <c r="Q1786" s="36">
        <v>300</v>
      </c>
      <c r="R1786" s="36">
        <v>300</v>
      </c>
    </row>
    <row r="1787" spans="1:18" ht="12">
      <c r="A1787" s="28" t="s">
        <v>1359</v>
      </c>
      <c r="B1787" s="30">
        <v>2009</v>
      </c>
      <c r="C1787" s="30" t="s">
        <v>1521</v>
      </c>
      <c r="D1787" s="28" t="s">
        <v>1492</v>
      </c>
      <c r="E1787" s="30" t="s">
        <v>2130</v>
      </c>
      <c r="F1787" s="30">
        <v>1200</v>
      </c>
      <c r="G1787" s="30">
        <v>1200</v>
      </c>
      <c r="H1787" s="30">
        <v>1200</v>
      </c>
      <c r="I1787" s="30">
        <v>1200</v>
      </c>
      <c r="J1787" s="30">
        <v>1200</v>
      </c>
      <c r="K1787" s="30">
        <v>1200</v>
      </c>
      <c r="L1787" s="30">
        <v>1200</v>
      </c>
      <c r="M1787" s="30">
        <v>1200</v>
      </c>
      <c r="N1787" s="30">
        <v>1200</v>
      </c>
      <c r="O1787" s="30">
        <v>1200</v>
      </c>
      <c r="P1787" s="36">
        <v>1200</v>
      </c>
      <c r="Q1787" s="36">
        <v>1200</v>
      </c>
      <c r="R1787" s="36">
        <v>1200</v>
      </c>
    </row>
    <row r="1788" spans="1:18" ht="12">
      <c r="A1788" s="28" t="s">
        <v>774</v>
      </c>
      <c r="B1788" s="35">
        <v>2009</v>
      </c>
      <c r="C1788" s="35" t="s">
        <v>1521</v>
      </c>
      <c r="D1788" s="28" t="s">
        <v>1492</v>
      </c>
      <c r="E1788" s="30" t="s">
        <v>1514</v>
      </c>
      <c r="F1788" s="30">
        <v>600</v>
      </c>
      <c r="G1788" s="30">
        <v>500</v>
      </c>
      <c r="H1788" s="30">
        <v>500</v>
      </c>
      <c r="I1788" s="30">
        <v>600</v>
      </c>
      <c r="J1788" s="30">
        <v>800</v>
      </c>
      <c r="K1788" s="30">
        <v>900</v>
      </c>
      <c r="L1788" s="30">
        <v>900</v>
      </c>
      <c r="M1788" s="30">
        <v>900</v>
      </c>
      <c r="N1788" s="30">
        <v>800</v>
      </c>
      <c r="O1788" s="30">
        <v>800</v>
      </c>
      <c r="P1788" s="36">
        <v>800</v>
      </c>
      <c r="Q1788" s="36">
        <v>700</v>
      </c>
      <c r="R1788" s="36">
        <v>733.3333333333334</v>
      </c>
    </row>
    <row r="1789" spans="1:18" ht="12">
      <c r="A1789" s="28" t="s">
        <v>1360</v>
      </c>
      <c r="B1789" s="30">
        <v>2009</v>
      </c>
      <c r="C1789" s="30" t="s">
        <v>1521</v>
      </c>
      <c r="D1789" s="28" t="s">
        <v>1492</v>
      </c>
      <c r="E1789" s="30" t="s">
        <v>2131</v>
      </c>
      <c r="F1789" s="30">
        <v>600</v>
      </c>
      <c r="G1789" s="30">
        <v>600</v>
      </c>
      <c r="H1789" s="30">
        <v>600</v>
      </c>
      <c r="I1789" s="30">
        <v>600</v>
      </c>
      <c r="J1789" s="30">
        <v>600</v>
      </c>
      <c r="K1789" s="30">
        <v>600</v>
      </c>
      <c r="L1789" s="30">
        <v>700</v>
      </c>
      <c r="M1789" s="30">
        <v>600</v>
      </c>
      <c r="N1789" s="30">
        <v>600</v>
      </c>
      <c r="O1789" s="30">
        <v>600</v>
      </c>
      <c r="P1789" s="36">
        <v>600</v>
      </c>
      <c r="Q1789" s="36">
        <v>600</v>
      </c>
      <c r="R1789" s="36">
        <v>608.3333333333334</v>
      </c>
    </row>
    <row r="1790" spans="1:18" ht="12">
      <c r="A1790" s="28" t="s">
        <v>775</v>
      </c>
      <c r="B1790" s="30">
        <v>2009</v>
      </c>
      <c r="C1790" s="30" t="s">
        <v>1521</v>
      </c>
      <c r="D1790" s="28" t="s">
        <v>1492</v>
      </c>
      <c r="E1790" s="30" t="s">
        <v>1516</v>
      </c>
      <c r="F1790" s="30">
        <v>1200</v>
      </c>
      <c r="G1790" s="30">
        <v>1200</v>
      </c>
      <c r="H1790" s="30">
        <v>1200</v>
      </c>
      <c r="I1790" s="30">
        <v>1200</v>
      </c>
      <c r="J1790" s="30">
        <v>1200</v>
      </c>
      <c r="K1790" s="30">
        <v>1200</v>
      </c>
      <c r="L1790" s="30">
        <v>1000</v>
      </c>
      <c r="M1790" s="30">
        <v>1000</v>
      </c>
      <c r="N1790" s="30">
        <v>1200</v>
      </c>
      <c r="O1790" s="30">
        <v>1200</v>
      </c>
      <c r="P1790" s="36">
        <v>1200</v>
      </c>
      <c r="Q1790" s="36">
        <v>1200</v>
      </c>
      <c r="R1790" s="36">
        <v>1166.6666666666667</v>
      </c>
    </row>
    <row r="1791" spans="1:18" ht="12">
      <c r="A1791" s="28" t="s">
        <v>1361</v>
      </c>
      <c r="B1791" s="30">
        <v>2009</v>
      </c>
      <c r="C1791" s="30" t="s">
        <v>1521</v>
      </c>
      <c r="D1791" s="28" t="s">
        <v>1492</v>
      </c>
      <c r="E1791" s="30" t="s">
        <v>2132</v>
      </c>
      <c r="F1791" s="30">
        <v>100</v>
      </c>
      <c r="G1791" s="30">
        <v>100</v>
      </c>
      <c r="H1791" s="30">
        <v>100</v>
      </c>
      <c r="I1791" s="30">
        <v>100</v>
      </c>
      <c r="J1791" s="30">
        <v>100</v>
      </c>
      <c r="K1791" s="30">
        <v>100</v>
      </c>
      <c r="L1791" s="30">
        <v>100</v>
      </c>
      <c r="M1791" s="30">
        <v>100</v>
      </c>
      <c r="N1791" s="30">
        <v>100</v>
      </c>
      <c r="O1791" s="30">
        <v>100</v>
      </c>
      <c r="P1791" s="36">
        <v>100</v>
      </c>
      <c r="Q1791" s="36">
        <v>100</v>
      </c>
      <c r="R1791" s="36">
        <v>100</v>
      </c>
    </row>
    <row r="1792" spans="1:18" ht="12">
      <c r="A1792" s="28" t="s">
        <v>1362</v>
      </c>
      <c r="B1792" s="30">
        <v>2009</v>
      </c>
      <c r="C1792" s="30" t="s">
        <v>1521</v>
      </c>
      <c r="D1792" s="28" t="s">
        <v>1492</v>
      </c>
      <c r="E1792" s="10" t="s">
        <v>2133</v>
      </c>
      <c r="F1792" s="36">
        <v>0</v>
      </c>
      <c r="G1792" s="36">
        <v>0</v>
      </c>
      <c r="H1792" s="36">
        <v>0</v>
      </c>
      <c r="I1792" s="36">
        <v>0</v>
      </c>
      <c r="J1792" s="30">
        <v>0</v>
      </c>
      <c r="K1792" s="30">
        <v>0</v>
      </c>
      <c r="L1792" s="30">
        <v>0</v>
      </c>
      <c r="M1792" s="30">
        <v>0</v>
      </c>
      <c r="N1792" s="30">
        <v>0</v>
      </c>
      <c r="O1792" s="30">
        <v>0</v>
      </c>
      <c r="P1792" s="36">
        <v>0</v>
      </c>
      <c r="Q1792" s="36">
        <v>0</v>
      </c>
      <c r="R1792" s="36">
        <v>0</v>
      </c>
    </row>
    <row r="1793" spans="1:18" ht="12">
      <c r="A1793" s="28" t="s">
        <v>1363</v>
      </c>
      <c r="B1793" s="30">
        <v>2009</v>
      </c>
      <c r="C1793" s="30" t="s">
        <v>1521</v>
      </c>
      <c r="D1793" s="28" t="s">
        <v>1492</v>
      </c>
      <c r="E1793" s="30" t="s">
        <v>2134</v>
      </c>
      <c r="F1793" s="30">
        <v>1100</v>
      </c>
      <c r="G1793" s="30">
        <v>1100</v>
      </c>
      <c r="H1793" s="30">
        <v>1100</v>
      </c>
      <c r="I1793" s="30">
        <v>1100</v>
      </c>
      <c r="J1793" s="30">
        <v>1100</v>
      </c>
      <c r="K1793" s="30">
        <v>1100</v>
      </c>
      <c r="L1793" s="30">
        <v>900</v>
      </c>
      <c r="M1793" s="30">
        <v>900</v>
      </c>
      <c r="N1793" s="30">
        <v>1100</v>
      </c>
      <c r="O1793" s="30">
        <v>1100</v>
      </c>
      <c r="P1793" s="36">
        <v>1100</v>
      </c>
      <c r="Q1793" s="36">
        <v>1100</v>
      </c>
      <c r="R1793" s="36">
        <v>1066.6666666666667</v>
      </c>
    </row>
    <row r="1794" spans="1:18" ht="12">
      <c r="A1794" s="28" t="s">
        <v>776</v>
      </c>
      <c r="B1794" s="30">
        <v>2009</v>
      </c>
      <c r="C1794" s="30" t="s">
        <v>1522</v>
      </c>
      <c r="D1794" s="28" t="s">
        <v>1497</v>
      </c>
      <c r="E1794" s="10" t="s">
        <v>1491</v>
      </c>
      <c r="F1794" s="30">
        <v>1600</v>
      </c>
      <c r="G1794" s="30">
        <v>1600</v>
      </c>
      <c r="H1794" s="30">
        <v>1600</v>
      </c>
      <c r="I1794" s="30">
        <v>1600</v>
      </c>
      <c r="J1794" s="30">
        <v>1600</v>
      </c>
      <c r="K1794" s="30">
        <v>1700</v>
      </c>
      <c r="L1794" s="30">
        <v>1800</v>
      </c>
      <c r="M1794" s="30">
        <v>1700</v>
      </c>
      <c r="N1794" s="30">
        <v>1800</v>
      </c>
      <c r="O1794" s="30">
        <v>1800</v>
      </c>
      <c r="P1794" s="36">
        <v>1800</v>
      </c>
      <c r="Q1794" s="36">
        <v>1700</v>
      </c>
      <c r="R1794" s="36">
        <v>1691.6666666666667</v>
      </c>
    </row>
    <row r="1795" spans="1:18" ht="12">
      <c r="A1795" s="28" t="s">
        <v>777</v>
      </c>
      <c r="B1795" s="30">
        <v>2009</v>
      </c>
      <c r="C1795" s="30" t="s">
        <v>1522</v>
      </c>
      <c r="D1795" s="28" t="s">
        <v>1497</v>
      </c>
      <c r="E1795" s="30" t="s">
        <v>1495</v>
      </c>
      <c r="F1795" s="30">
        <v>1300</v>
      </c>
      <c r="G1795" s="30">
        <v>1300</v>
      </c>
      <c r="H1795" s="30">
        <v>1300</v>
      </c>
      <c r="I1795" s="30">
        <v>1300</v>
      </c>
      <c r="J1795" s="30">
        <v>1300</v>
      </c>
      <c r="K1795" s="30">
        <v>1400</v>
      </c>
      <c r="L1795" s="30">
        <v>1500</v>
      </c>
      <c r="M1795" s="30">
        <v>1400</v>
      </c>
      <c r="N1795" s="30">
        <v>1400</v>
      </c>
      <c r="O1795" s="30">
        <v>1400</v>
      </c>
      <c r="P1795" s="36">
        <v>1400</v>
      </c>
      <c r="Q1795" s="36">
        <v>1300</v>
      </c>
      <c r="R1795" s="36">
        <v>1358.3333333333333</v>
      </c>
    </row>
    <row r="1796" spans="1:18" ht="12">
      <c r="A1796" s="28" t="s">
        <v>778</v>
      </c>
      <c r="B1796" s="30">
        <v>2009</v>
      </c>
      <c r="C1796" s="30" t="s">
        <v>1522</v>
      </c>
      <c r="D1796" s="28" t="s">
        <v>1497</v>
      </c>
      <c r="E1796" s="30" t="s">
        <v>1498</v>
      </c>
      <c r="F1796" s="30">
        <v>300</v>
      </c>
      <c r="G1796" s="30">
        <v>300</v>
      </c>
      <c r="H1796" s="30">
        <v>300</v>
      </c>
      <c r="I1796" s="30">
        <v>300</v>
      </c>
      <c r="J1796" s="36">
        <v>300</v>
      </c>
      <c r="K1796" s="36">
        <v>400</v>
      </c>
      <c r="L1796" s="36">
        <v>400</v>
      </c>
      <c r="M1796" s="36">
        <v>400</v>
      </c>
      <c r="N1796" s="36">
        <v>400</v>
      </c>
      <c r="O1796" s="36">
        <v>400</v>
      </c>
      <c r="P1796" s="36">
        <v>400</v>
      </c>
      <c r="Q1796" s="36">
        <v>300</v>
      </c>
      <c r="R1796" s="36">
        <v>350</v>
      </c>
    </row>
    <row r="1797" spans="1:18" ht="12">
      <c r="A1797" s="28" t="s">
        <v>1364</v>
      </c>
      <c r="B1797" s="30">
        <v>2009</v>
      </c>
      <c r="C1797" s="30" t="s">
        <v>1522</v>
      </c>
      <c r="D1797" s="28" t="s">
        <v>1497</v>
      </c>
      <c r="E1797" s="30" t="s">
        <v>2127</v>
      </c>
      <c r="F1797" s="30">
        <v>1300</v>
      </c>
      <c r="G1797" s="30">
        <v>1300</v>
      </c>
      <c r="H1797" s="30">
        <v>1300</v>
      </c>
      <c r="I1797" s="30">
        <v>1300</v>
      </c>
      <c r="J1797" s="30">
        <v>1300</v>
      </c>
      <c r="K1797" s="30">
        <v>1300</v>
      </c>
      <c r="L1797" s="30">
        <v>1400</v>
      </c>
      <c r="M1797" s="30">
        <v>1300</v>
      </c>
      <c r="N1797" s="30">
        <v>1400</v>
      </c>
      <c r="O1797" s="30">
        <v>1400</v>
      </c>
      <c r="P1797" s="36">
        <v>1400</v>
      </c>
      <c r="Q1797" s="36">
        <v>1400</v>
      </c>
      <c r="R1797" s="36">
        <v>1341.6666666666667</v>
      </c>
    </row>
    <row r="1798" spans="1:18" ht="12">
      <c r="A1798" s="28" t="s">
        <v>1365</v>
      </c>
      <c r="B1798" s="30">
        <v>2009</v>
      </c>
      <c r="C1798" s="30" t="s">
        <v>1522</v>
      </c>
      <c r="D1798" s="28" t="s">
        <v>1497</v>
      </c>
      <c r="E1798" s="30" t="s">
        <v>2128</v>
      </c>
      <c r="F1798" s="30">
        <v>100</v>
      </c>
      <c r="G1798" s="30">
        <v>100</v>
      </c>
      <c r="H1798" s="30">
        <v>100</v>
      </c>
      <c r="I1798" s="30">
        <v>100</v>
      </c>
      <c r="J1798" s="30">
        <v>100</v>
      </c>
      <c r="K1798" s="30">
        <v>200</v>
      </c>
      <c r="L1798" s="30">
        <v>200</v>
      </c>
      <c r="M1798" s="30">
        <v>200</v>
      </c>
      <c r="N1798" s="30">
        <v>200</v>
      </c>
      <c r="O1798" s="30">
        <v>200</v>
      </c>
      <c r="P1798" s="36">
        <v>200</v>
      </c>
      <c r="Q1798" s="36">
        <v>100</v>
      </c>
      <c r="R1798" s="36">
        <v>150</v>
      </c>
    </row>
    <row r="1799" spans="1:18" ht="12">
      <c r="A1799" s="28" t="s">
        <v>779</v>
      </c>
      <c r="B1799" s="30">
        <v>2009</v>
      </c>
      <c r="C1799" s="30" t="s">
        <v>1522</v>
      </c>
      <c r="D1799" s="28" t="s">
        <v>1497</v>
      </c>
      <c r="E1799" s="30" t="s">
        <v>1502</v>
      </c>
      <c r="F1799" s="30">
        <v>200</v>
      </c>
      <c r="G1799" s="30">
        <v>200</v>
      </c>
      <c r="H1799" s="30">
        <v>200</v>
      </c>
      <c r="I1799" s="30">
        <v>200</v>
      </c>
      <c r="J1799" s="30">
        <v>200</v>
      </c>
      <c r="K1799" s="30">
        <v>200</v>
      </c>
      <c r="L1799" s="30">
        <v>200</v>
      </c>
      <c r="M1799" s="30">
        <v>200</v>
      </c>
      <c r="N1799" s="30">
        <v>200</v>
      </c>
      <c r="O1799" s="30">
        <v>200</v>
      </c>
      <c r="P1799" s="36">
        <v>200</v>
      </c>
      <c r="Q1799" s="36">
        <v>200</v>
      </c>
      <c r="R1799" s="36">
        <v>200</v>
      </c>
    </row>
    <row r="1800" spans="1:18" ht="12">
      <c r="A1800" s="28" t="s">
        <v>780</v>
      </c>
      <c r="B1800" s="30">
        <v>2009</v>
      </c>
      <c r="C1800" s="30" t="s">
        <v>1522</v>
      </c>
      <c r="D1800" s="28" t="s">
        <v>1497</v>
      </c>
      <c r="E1800" s="30" t="s">
        <v>1505</v>
      </c>
      <c r="F1800" s="30">
        <v>300</v>
      </c>
      <c r="G1800" s="30">
        <v>300</v>
      </c>
      <c r="H1800" s="30">
        <v>300</v>
      </c>
      <c r="I1800" s="30">
        <v>300</v>
      </c>
      <c r="J1800" s="30">
        <v>300</v>
      </c>
      <c r="K1800" s="30">
        <v>300</v>
      </c>
      <c r="L1800" s="30">
        <v>300</v>
      </c>
      <c r="M1800" s="30">
        <v>300</v>
      </c>
      <c r="N1800" s="30">
        <v>300</v>
      </c>
      <c r="O1800" s="30">
        <v>300</v>
      </c>
      <c r="P1800" s="36">
        <v>300</v>
      </c>
      <c r="Q1800" s="36">
        <v>300</v>
      </c>
      <c r="R1800" s="36">
        <v>300</v>
      </c>
    </row>
    <row r="1801" spans="1:18" ht="12">
      <c r="A1801" s="28" t="s">
        <v>1366</v>
      </c>
      <c r="B1801" s="30">
        <v>2009</v>
      </c>
      <c r="C1801" s="30" t="s">
        <v>1522</v>
      </c>
      <c r="D1801" s="28" t="s">
        <v>1497</v>
      </c>
      <c r="E1801" s="30" t="s">
        <v>2129</v>
      </c>
      <c r="F1801" s="30">
        <v>0</v>
      </c>
      <c r="G1801" s="30">
        <v>0</v>
      </c>
      <c r="H1801" s="30">
        <v>0</v>
      </c>
      <c r="I1801" s="30">
        <v>0</v>
      </c>
      <c r="J1801" s="30">
        <v>0</v>
      </c>
      <c r="K1801" s="30">
        <v>0</v>
      </c>
      <c r="L1801" s="30">
        <v>0</v>
      </c>
      <c r="M1801" s="30">
        <v>0</v>
      </c>
      <c r="N1801" s="30">
        <v>0</v>
      </c>
      <c r="O1801" s="30">
        <v>0</v>
      </c>
      <c r="P1801" s="36">
        <v>0</v>
      </c>
      <c r="Q1801" s="36">
        <v>0</v>
      </c>
      <c r="R1801" s="36">
        <v>0</v>
      </c>
    </row>
    <row r="1802" spans="1:18" ht="12">
      <c r="A1802" s="28" t="s">
        <v>781</v>
      </c>
      <c r="B1802" s="30">
        <v>2009</v>
      </c>
      <c r="C1802" s="30" t="s">
        <v>1522</v>
      </c>
      <c r="D1802" s="28" t="s">
        <v>1497</v>
      </c>
      <c r="E1802" s="30" t="s">
        <v>1510</v>
      </c>
      <c r="F1802" s="30">
        <v>100</v>
      </c>
      <c r="G1802" s="30">
        <v>100</v>
      </c>
      <c r="H1802" s="30">
        <v>100</v>
      </c>
      <c r="I1802" s="30">
        <v>100</v>
      </c>
      <c r="J1802" s="30">
        <v>100</v>
      </c>
      <c r="K1802" s="30">
        <v>100</v>
      </c>
      <c r="L1802" s="30">
        <v>100</v>
      </c>
      <c r="M1802" s="30">
        <v>100</v>
      </c>
      <c r="N1802" s="30">
        <v>100</v>
      </c>
      <c r="O1802" s="30">
        <v>100</v>
      </c>
      <c r="P1802" s="36">
        <v>100</v>
      </c>
      <c r="Q1802" s="36">
        <v>100</v>
      </c>
      <c r="R1802" s="36">
        <v>100</v>
      </c>
    </row>
    <row r="1803" spans="1:18" ht="12">
      <c r="A1803" s="28" t="s">
        <v>1367</v>
      </c>
      <c r="B1803" s="30">
        <v>2009</v>
      </c>
      <c r="C1803" s="30" t="s">
        <v>1522</v>
      </c>
      <c r="D1803" s="28" t="s">
        <v>1497</v>
      </c>
      <c r="E1803" s="30" t="s">
        <v>2130</v>
      </c>
      <c r="F1803" s="30">
        <v>200</v>
      </c>
      <c r="G1803" s="30">
        <v>200</v>
      </c>
      <c r="H1803" s="30">
        <v>200</v>
      </c>
      <c r="I1803" s="30">
        <v>200</v>
      </c>
      <c r="J1803" s="30">
        <v>200</v>
      </c>
      <c r="K1803" s="30">
        <v>200</v>
      </c>
      <c r="L1803" s="30">
        <v>300</v>
      </c>
      <c r="M1803" s="30">
        <v>200</v>
      </c>
      <c r="N1803" s="30">
        <v>200</v>
      </c>
      <c r="O1803" s="30">
        <v>200</v>
      </c>
      <c r="P1803" s="36">
        <v>200</v>
      </c>
      <c r="Q1803" s="36">
        <v>200</v>
      </c>
      <c r="R1803" s="36">
        <v>208.33333333333334</v>
      </c>
    </row>
    <row r="1804" spans="1:18" ht="12">
      <c r="A1804" s="28" t="s">
        <v>782</v>
      </c>
      <c r="B1804" s="35">
        <v>2009</v>
      </c>
      <c r="C1804" s="35" t="s">
        <v>1522</v>
      </c>
      <c r="D1804" s="28" t="s">
        <v>1497</v>
      </c>
      <c r="E1804" s="30" t="s">
        <v>1514</v>
      </c>
      <c r="F1804" s="30">
        <v>300</v>
      </c>
      <c r="G1804" s="30">
        <v>300</v>
      </c>
      <c r="H1804" s="30">
        <v>300</v>
      </c>
      <c r="I1804" s="30">
        <v>300</v>
      </c>
      <c r="J1804" s="30">
        <v>300</v>
      </c>
      <c r="K1804" s="30">
        <v>300</v>
      </c>
      <c r="L1804" s="30">
        <v>300</v>
      </c>
      <c r="M1804" s="30">
        <v>300</v>
      </c>
      <c r="N1804" s="30">
        <v>300</v>
      </c>
      <c r="O1804" s="30">
        <v>300</v>
      </c>
      <c r="P1804" s="36">
        <v>300</v>
      </c>
      <c r="Q1804" s="36">
        <v>300</v>
      </c>
      <c r="R1804" s="36">
        <v>300</v>
      </c>
    </row>
    <row r="1805" spans="1:18" ht="12">
      <c r="A1805" s="28" t="s">
        <v>1368</v>
      </c>
      <c r="B1805" s="30">
        <v>2009</v>
      </c>
      <c r="C1805" s="30" t="s">
        <v>1522</v>
      </c>
      <c r="D1805" s="28" t="s">
        <v>1497</v>
      </c>
      <c r="E1805" s="30" t="s">
        <v>2131</v>
      </c>
      <c r="F1805" s="30">
        <v>100</v>
      </c>
      <c r="G1805" s="30">
        <v>100</v>
      </c>
      <c r="H1805" s="30">
        <v>100</v>
      </c>
      <c r="I1805" s="30">
        <v>100</v>
      </c>
      <c r="J1805" s="30">
        <v>100</v>
      </c>
      <c r="K1805" s="30">
        <v>100</v>
      </c>
      <c r="L1805" s="30">
        <v>100</v>
      </c>
      <c r="M1805" s="30">
        <v>100</v>
      </c>
      <c r="N1805" s="30">
        <v>100</v>
      </c>
      <c r="O1805" s="30">
        <v>100</v>
      </c>
      <c r="P1805" s="36">
        <v>100</v>
      </c>
      <c r="Q1805" s="36">
        <v>100</v>
      </c>
      <c r="R1805" s="36">
        <v>100</v>
      </c>
    </row>
    <row r="1806" spans="1:18" ht="12">
      <c r="A1806" s="28" t="s">
        <v>783</v>
      </c>
      <c r="B1806" s="30">
        <v>2009</v>
      </c>
      <c r="C1806" s="30" t="s">
        <v>1522</v>
      </c>
      <c r="D1806" s="28" t="s">
        <v>1497</v>
      </c>
      <c r="E1806" s="30" t="s">
        <v>1516</v>
      </c>
      <c r="F1806" s="30">
        <v>300</v>
      </c>
      <c r="G1806" s="30">
        <v>300</v>
      </c>
      <c r="H1806" s="30">
        <v>300</v>
      </c>
      <c r="I1806" s="30">
        <v>300</v>
      </c>
      <c r="J1806" s="30">
        <v>300</v>
      </c>
      <c r="K1806" s="30">
        <v>300</v>
      </c>
      <c r="L1806" s="30">
        <v>300</v>
      </c>
      <c r="M1806" s="30">
        <v>300</v>
      </c>
      <c r="N1806" s="30">
        <v>400</v>
      </c>
      <c r="O1806" s="30">
        <v>400</v>
      </c>
      <c r="P1806" s="36">
        <v>400</v>
      </c>
      <c r="Q1806" s="36">
        <v>400</v>
      </c>
      <c r="R1806" s="36">
        <v>333.3333333333333</v>
      </c>
    </row>
    <row r="1807" spans="1:18" ht="12">
      <c r="A1807" s="28" t="s">
        <v>1369</v>
      </c>
      <c r="B1807" s="30">
        <v>2009</v>
      </c>
      <c r="C1807" s="30" t="s">
        <v>1522</v>
      </c>
      <c r="D1807" s="28" t="s">
        <v>1497</v>
      </c>
      <c r="E1807" s="30" t="s">
        <v>2132</v>
      </c>
      <c r="F1807" s="30">
        <v>0</v>
      </c>
      <c r="G1807" s="30">
        <v>0</v>
      </c>
      <c r="H1807" s="30">
        <v>0</v>
      </c>
      <c r="I1807" s="30">
        <v>0</v>
      </c>
      <c r="J1807" s="30">
        <v>0</v>
      </c>
      <c r="K1807" s="30">
        <v>0</v>
      </c>
      <c r="L1807" s="30">
        <v>0</v>
      </c>
      <c r="M1807" s="30">
        <v>0</v>
      </c>
      <c r="N1807" s="30">
        <v>0</v>
      </c>
      <c r="O1807" s="30">
        <v>0</v>
      </c>
      <c r="P1807" s="36">
        <v>0</v>
      </c>
      <c r="Q1807" s="36">
        <v>0</v>
      </c>
      <c r="R1807" s="36">
        <v>0</v>
      </c>
    </row>
    <row r="1808" spans="1:18" ht="12">
      <c r="A1808" s="28" t="s">
        <v>1370</v>
      </c>
      <c r="B1808" s="30">
        <v>2009</v>
      </c>
      <c r="C1808" s="30" t="s">
        <v>1522</v>
      </c>
      <c r="D1808" s="28" t="s">
        <v>1497</v>
      </c>
      <c r="E1808" s="10" t="s">
        <v>2133</v>
      </c>
      <c r="F1808" s="36">
        <v>0</v>
      </c>
      <c r="G1808" s="36">
        <v>0</v>
      </c>
      <c r="H1808" s="36">
        <v>0</v>
      </c>
      <c r="I1808" s="36">
        <v>0</v>
      </c>
      <c r="J1808" s="30">
        <v>0</v>
      </c>
      <c r="K1808" s="30">
        <v>0</v>
      </c>
      <c r="L1808" s="30">
        <v>0</v>
      </c>
      <c r="M1808" s="30">
        <v>0</v>
      </c>
      <c r="N1808" s="30">
        <v>0</v>
      </c>
      <c r="O1808" s="30">
        <v>0</v>
      </c>
      <c r="P1808" s="36">
        <v>0</v>
      </c>
      <c r="Q1808" s="36">
        <v>0</v>
      </c>
      <c r="R1808" s="36">
        <v>0</v>
      </c>
    </row>
    <row r="1809" spans="1:18" ht="12">
      <c r="A1809" s="28" t="s">
        <v>1371</v>
      </c>
      <c r="B1809" s="30">
        <v>2009</v>
      </c>
      <c r="C1809" s="30" t="s">
        <v>1522</v>
      </c>
      <c r="D1809" s="28" t="s">
        <v>1497</v>
      </c>
      <c r="E1809" s="30" t="s">
        <v>2134</v>
      </c>
      <c r="F1809" s="30">
        <v>300</v>
      </c>
      <c r="G1809" s="30">
        <v>300</v>
      </c>
      <c r="H1809" s="30">
        <v>300</v>
      </c>
      <c r="I1809" s="30">
        <v>300</v>
      </c>
      <c r="J1809" s="30">
        <v>300</v>
      </c>
      <c r="K1809" s="30">
        <v>300</v>
      </c>
      <c r="L1809" s="30">
        <v>300</v>
      </c>
      <c r="M1809" s="30">
        <v>300</v>
      </c>
      <c r="N1809" s="30">
        <v>400</v>
      </c>
      <c r="O1809" s="30">
        <v>400</v>
      </c>
      <c r="P1809" s="36">
        <v>400</v>
      </c>
      <c r="Q1809" s="36">
        <v>400</v>
      </c>
      <c r="R1809" s="36">
        <v>333.3333333333333</v>
      </c>
    </row>
    <row r="1810" spans="1:18" ht="12">
      <c r="A1810" s="28" t="s">
        <v>784</v>
      </c>
      <c r="B1810" s="30">
        <v>2009</v>
      </c>
      <c r="C1810" s="30" t="s">
        <v>1523</v>
      </c>
      <c r="D1810" s="30" t="s">
        <v>1504</v>
      </c>
      <c r="E1810" s="10" t="s">
        <v>1491</v>
      </c>
      <c r="F1810" s="30">
        <v>8200</v>
      </c>
      <c r="G1810" s="30">
        <v>8100</v>
      </c>
      <c r="H1810" s="30">
        <v>8200</v>
      </c>
      <c r="I1810" s="30">
        <v>8500</v>
      </c>
      <c r="J1810" s="30">
        <v>8600</v>
      </c>
      <c r="K1810" s="30">
        <v>8900</v>
      </c>
      <c r="L1810" s="30">
        <v>8700</v>
      </c>
      <c r="M1810" s="30">
        <v>8700</v>
      </c>
      <c r="N1810" s="30">
        <v>8500</v>
      </c>
      <c r="O1810" s="30">
        <v>8700</v>
      </c>
      <c r="P1810" s="36">
        <v>8700</v>
      </c>
      <c r="Q1810" s="36">
        <v>8500</v>
      </c>
      <c r="R1810" s="36">
        <v>8525</v>
      </c>
    </row>
    <row r="1811" spans="1:18" ht="12">
      <c r="A1811" s="28" t="s">
        <v>785</v>
      </c>
      <c r="B1811" s="30">
        <v>2009</v>
      </c>
      <c r="C1811" s="30" t="s">
        <v>1523</v>
      </c>
      <c r="D1811" s="30" t="s">
        <v>1504</v>
      </c>
      <c r="E1811" s="30" t="s">
        <v>1495</v>
      </c>
      <c r="F1811" s="30">
        <v>5600</v>
      </c>
      <c r="G1811" s="30">
        <v>5500</v>
      </c>
      <c r="H1811" s="30">
        <v>5600</v>
      </c>
      <c r="I1811" s="30">
        <v>5800</v>
      </c>
      <c r="J1811" s="30">
        <v>6000</v>
      </c>
      <c r="K1811" s="30">
        <v>6200</v>
      </c>
      <c r="L1811" s="30">
        <v>6000</v>
      </c>
      <c r="M1811" s="30">
        <v>6100</v>
      </c>
      <c r="N1811" s="30">
        <v>5900</v>
      </c>
      <c r="O1811" s="30">
        <v>5900</v>
      </c>
      <c r="P1811" s="36">
        <v>5900</v>
      </c>
      <c r="Q1811" s="36">
        <v>5700</v>
      </c>
      <c r="R1811" s="36">
        <v>5850</v>
      </c>
    </row>
    <row r="1812" spans="1:18" ht="12">
      <c r="A1812" s="28" t="s">
        <v>786</v>
      </c>
      <c r="B1812" s="30">
        <v>2009</v>
      </c>
      <c r="C1812" s="30" t="s">
        <v>1523</v>
      </c>
      <c r="D1812" s="30" t="s">
        <v>1504</v>
      </c>
      <c r="E1812" s="30" t="s">
        <v>1498</v>
      </c>
      <c r="F1812" s="30">
        <v>1300</v>
      </c>
      <c r="G1812" s="30">
        <v>1200</v>
      </c>
      <c r="H1812" s="30">
        <v>1300</v>
      </c>
      <c r="I1812" s="30">
        <v>1500</v>
      </c>
      <c r="J1812" s="36">
        <v>1600</v>
      </c>
      <c r="K1812" s="36">
        <v>1700</v>
      </c>
      <c r="L1812" s="36">
        <v>1500</v>
      </c>
      <c r="M1812" s="36">
        <v>1600</v>
      </c>
      <c r="N1812" s="36">
        <v>1500</v>
      </c>
      <c r="O1812" s="36">
        <v>1500</v>
      </c>
      <c r="P1812" s="36">
        <v>1500</v>
      </c>
      <c r="Q1812" s="36">
        <v>1400</v>
      </c>
      <c r="R1812" s="36">
        <v>1466.6666666666667</v>
      </c>
    </row>
    <row r="1813" spans="1:18" ht="12">
      <c r="A1813" s="28" t="s">
        <v>1372</v>
      </c>
      <c r="B1813" s="30">
        <v>2009</v>
      </c>
      <c r="C1813" s="30" t="s">
        <v>1523</v>
      </c>
      <c r="D1813" s="30" t="s">
        <v>1504</v>
      </c>
      <c r="E1813" s="30" t="s">
        <v>2127</v>
      </c>
      <c r="F1813" s="30">
        <v>6900</v>
      </c>
      <c r="G1813" s="30">
        <v>6900</v>
      </c>
      <c r="H1813" s="30">
        <v>6900</v>
      </c>
      <c r="I1813" s="30">
        <v>7000</v>
      </c>
      <c r="J1813" s="30">
        <v>7000</v>
      </c>
      <c r="K1813" s="30">
        <v>7200</v>
      </c>
      <c r="L1813" s="30">
        <v>7200</v>
      </c>
      <c r="M1813" s="30">
        <v>7100</v>
      </c>
      <c r="N1813" s="30">
        <v>7000</v>
      </c>
      <c r="O1813" s="30">
        <v>7200</v>
      </c>
      <c r="P1813" s="36">
        <v>7200</v>
      </c>
      <c r="Q1813" s="36">
        <v>7100</v>
      </c>
      <c r="R1813" s="36">
        <v>7058.333333333333</v>
      </c>
    </row>
    <row r="1814" spans="1:18" ht="12">
      <c r="A1814" s="28" t="s">
        <v>1373</v>
      </c>
      <c r="B1814" s="30">
        <v>2009</v>
      </c>
      <c r="C1814" s="30" t="s">
        <v>1523</v>
      </c>
      <c r="D1814" s="30" t="s">
        <v>1504</v>
      </c>
      <c r="E1814" s="30" t="s">
        <v>2128</v>
      </c>
      <c r="F1814" s="30">
        <v>500</v>
      </c>
      <c r="G1814" s="30">
        <v>500</v>
      </c>
      <c r="H1814" s="30">
        <v>600</v>
      </c>
      <c r="I1814" s="30">
        <v>700</v>
      </c>
      <c r="J1814" s="30">
        <v>800</v>
      </c>
      <c r="K1814" s="30">
        <v>900</v>
      </c>
      <c r="L1814" s="30">
        <v>800</v>
      </c>
      <c r="M1814" s="30">
        <v>900</v>
      </c>
      <c r="N1814" s="30">
        <v>800</v>
      </c>
      <c r="O1814" s="30">
        <v>800</v>
      </c>
      <c r="P1814" s="36">
        <v>800</v>
      </c>
      <c r="Q1814" s="36">
        <v>700</v>
      </c>
      <c r="R1814" s="36">
        <v>733.3333333333334</v>
      </c>
    </row>
    <row r="1815" spans="1:18" ht="12">
      <c r="A1815" s="28" t="s">
        <v>787</v>
      </c>
      <c r="B1815" s="30">
        <v>2009</v>
      </c>
      <c r="C1815" s="30" t="s">
        <v>1523</v>
      </c>
      <c r="D1815" s="30" t="s">
        <v>1504</v>
      </c>
      <c r="E1815" s="30" t="s">
        <v>1502</v>
      </c>
      <c r="F1815" s="30">
        <v>800</v>
      </c>
      <c r="G1815" s="30">
        <v>700</v>
      </c>
      <c r="H1815" s="30">
        <v>700</v>
      </c>
      <c r="I1815" s="30">
        <v>800</v>
      </c>
      <c r="J1815" s="30">
        <v>800</v>
      </c>
      <c r="K1815" s="30">
        <v>800</v>
      </c>
      <c r="L1815" s="30">
        <v>700</v>
      </c>
      <c r="M1815" s="30">
        <v>700</v>
      </c>
      <c r="N1815" s="30">
        <v>700</v>
      </c>
      <c r="O1815" s="30">
        <v>700</v>
      </c>
      <c r="P1815" s="36">
        <v>700</v>
      </c>
      <c r="Q1815" s="36">
        <v>700</v>
      </c>
      <c r="R1815" s="36">
        <v>733.3333333333334</v>
      </c>
    </row>
    <row r="1816" spans="1:18" ht="12">
      <c r="A1816" s="28" t="s">
        <v>788</v>
      </c>
      <c r="B1816" s="30">
        <v>2009</v>
      </c>
      <c r="C1816" s="30" t="s">
        <v>1523</v>
      </c>
      <c r="D1816" s="30" t="s">
        <v>1504</v>
      </c>
      <c r="E1816" s="30" t="s">
        <v>1505</v>
      </c>
      <c r="F1816" s="30">
        <v>1100</v>
      </c>
      <c r="G1816" s="30">
        <v>1100</v>
      </c>
      <c r="H1816" s="30">
        <v>1100</v>
      </c>
      <c r="I1816" s="30">
        <v>1100</v>
      </c>
      <c r="J1816" s="30">
        <v>1100</v>
      </c>
      <c r="K1816" s="30">
        <v>1100</v>
      </c>
      <c r="L1816" s="30">
        <v>1100</v>
      </c>
      <c r="M1816" s="30">
        <v>1100</v>
      </c>
      <c r="N1816" s="30">
        <v>1100</v>
      </c>
      <c r="O1816" s="30">
        <v>1100</v>
      </c>
      <c r="P1816" s="36">
        <v>1100</v>
      </c>
      <c r="Q1816" s="36">
        <v>1100</v>
      </c>
      <c r="R1816" s="36">
        <v>1100</v>
      </c>
    </row>
    <row r="1817" spans="1:18" ht="12">
      <c r="A1817" s="28" t="s">
        <v>1374</v>
      </c>
      <c r="B1817" s="30">
        <v>2009</v>
      </c>
      <c r="C1817" s="30" t="s">
        <v>1523</v>
      </c>
      <c r="D1817" s="30" t="s">
        <v>1504</v>
      </c>
      <c r="E1817" s="30" t="s">
        <v>2129</v>
      </c>
      <c r="F1817" s="30">
        <v>1000</v>
      </c>
      <c r="G1817" s="30">
        <v>1000</v>
      </c>
      <c r="H1817" s="30">
        <v>1000</v>
      </c>
      <c r="I1817" s="30">
        <v>1000</v>
      </c>
      <c r="J1817" s="30">
        <v>1000</v>
      </c>
      <c r="K1817" s="30">
        <v>1100</v>
      </c>
      <c r="L1817" s="30">
        <v>1100</v>
      </c>
      <c r="M1817" s="30">
        <v>1100</v>
      </c>
      <c r="N1817" s="30">
        <v>1100</v>
      </c>
      <c r="O1817" s="30">
        <v>1100</v>
      </c>
      <c r="P1817" s="36">
        <v>1100</v>
      </c>
      <c r="Q1817" s="36">
        <v>1000</v>
      </c>
      <c r="R1817" s="36">
        <v>1050</v>
      </c>
    </row>
    <row r="1818" spans="1:18" ht="12">
      <c r="A1818" s="28" t="s">
        <v>789</v>
      </c>
      <c r="B1818" s="30">
        <v>2009</v>
      </c>
      <c r="C1818" s="30" t="s">
        <v>1523</v>
      </c>
      <c r="D1818" s="30" t="s">
        <v>1504</v>
      </c>
      <c r="E1818" s="30" t="s">
        <v>1510</v>
      </c>
      <c r="F1818" s="30">
        <v>200</v>
      </c>
      <c r="G1818" s="30">
        <v>200</v>
      </c>
      <c r="H1818" s="30">
        <v>200</v>
      </c>
      <c r="I1818" s="30">
        <v>200</v>
      </c>
      <c r="J1818" s="30">
        <v>200</v>
      </c>
      <c r="K1818" s="30">
        <v>200</v>
      </c>
      <c r="L1818" s="30">
        <v>200</v>
      </c>
      <c r="M1818" s="30">
        <v>200</v>
      </c>
      <c r="N1818" s="30">
        <v>200</v>
      </c>
      <c r="O1818" s="30">
        <v>200</v>
      </c>
      <c r="P1818" s="36">
        <v>200</v>
      </c>
      <c r="Q1818" s="36">
        <v>200</v>
      </c>
      <c r="R1818" s="36">
        <v>200</v>
      </c>
    </row>
    <row r="1819" spans="1:18" ht="12">
      <c r="A1819" s="28" t="s">
        <v>1375</v>
      </c>
      <c r="B1819" s="30">
        <v>2009</v>
      </c>
      <c r="C1819" s="30" t="s">
        <v>1523</v>
      </c>
      <c r="D1819" s="30" t="s">
        <v>1504</v>
      </c>
      <c r="E1819" s="30" t="s">
        <v>2130</v>
      </c>
      <c r="F1819" s="30">
        <v>900</v>
      </c>
      <c r="G1819" s="30">
        <v>900</v>
      </c>
      <c r="H1819" s="30">
        <v>900</v>
      </c>
      <c r="I1819" s="30">
        <v>900</v>
      </c>
      <c r="J1819" s="30">
        <v>900</v>
      </c>
      <c r="K1819" s="30">
        <v>900</v>
      </c>
      <c r="L1819" s="30">
        <v>900</v>
      </c>
      <c r="M1819" s="30">
        <v>900</v>
      </c>
      <c r="N1819" s="30">
        <v>900</v>
      </c>
      <c r="O1819" s="30">
        <v>900</v>
      </c>
      <c r="P1819" s="36">
        <v>900</v>
      </c>
      <c r="Q1819" s="36">
        <v>900</v>
      </c>
      <c r="R1819" s="36">
        <v>900</v>
      </c>
    </row>
    <row r="1820" spans="1:18" ht="12">
      <c r="A1820" s="28" t="s">
        <v>790</v>
      </c>
      <c r="B1820" s="35">
        <v>2009</v>
      </c>
      <c r="C1820" s="35" t="s">
        <v>1523</v>
      </c>
      <c r="D1820" s="30" t="s">
        <v>1504</v>
      </c>
      <c r="E1820" s="30" t="s">
        <v>1514</v>
      </c>
      <c r="F1820" s="30">
        <v>700</v>
      </c>
      <c r="G1820" s="30">
        <v>700</v>
      </c>
      <c r="H1820" s="30">
        <v>700</v>
      </c>
      <c r="I1820" s="30">
        <v>700</v>
      </c>
      <c r="J1820" s="30">
        <v>800</v>
      </c>
      <c r="K1820" s="30">
        <v>800</v>
      </c>
      <c r="L1820" s="30">
        <v>800</v>
      </c>
      <c r="M1820" s="30">
        <v>800</v>
      </c>
      <c r="N1820" s="30">
        <v>700</v>
      </c>
      <c r="O1820" s="30">
        <v>700</v>
      </c>
      <c r="P1820" s="36">
        <v>700</v>
      </c>
      <c r="Q1820" s="36">
        <v>700</v>
      </c>
      <c r="R1820" s="36">
        <v>733.3333333333334</v>
      </c>
    </row>
    <row r="1821" spans="1:18" ht="12">
      <c r="A1821" s="28" t="s">
        <v>1376</v>
      </c>
      <c r="B1821" s="30">
        <v>2009</v>
      </c>
      <c r="C1821" s="30" t="s">
        <v>1523</v>
      </c>
      <c r="D1821" s="30" t="s">
        <v>1504</v>
      </c>
      <c r="E1821" s="30" t="s">
        <v>2131</v>
      </c>
      <c r="F1821" s="30">
        <v>400</v>
      </c>
      <c r="G1821" s="30">
        <v>400</v>
      </c>
      <c r="H1821" s="30">
        <v>400</v>
      </c>
      <c r="I1821" s="30">
        <v>400</v>
      </c>
      <c r="J1821" s="30">
        <v>400</v>
      </c>
      <c r="K1821" s="30">
        <v>400</v>
      </c>
      <c r="L1821" s="30">
        <v>400</v>
      </c>
      <c r="M1821" s="30">
        <v>400</v>
      </c>
      <c r="N1821" s="30">
        <v>400</v>
      </c>
      <c r="O1821" s="30">
        <v>400</v>
      </c>
      <c r="P1821" s="36">
        <v>400</v>
      </c>
      <c r="Q1821" s="36">
        <v>400</v>
      </c>
      <c r="R1821" s="36">
        <v>400</v>
      </c>
    </row>
    <row r="1822" spans="1:18" ht="12">
      <c r="A1822" s="28" t="s">
        <v>791</v>
      </c>
      <c r="B1822" s="30">
        <v>2009</v>
      </c>
      <c r="C1822" s="30" t="s">
        <v>1523</v>
      </c>
      <c r="D1822" s="30" t="s">
        <v>1504</v>
      </c>
      <c r="E1822" s="30" t="s">
        <v>1516</v>
      </c>
      <c r="F1822" s="30">
        <v>2600</v>
      </c>
      <c r="G1822" s="30">
        <v>2600</v>
      </c>
      <c r="H1822" s="30">
        <v>2600</v>
      </c>
      <c r="I1822" s="30">
        <v>2700</v>
      </c>
      <c r="J1822" s="30">
        <v>2600</v>
      </c>
      <c r="K1822" s="30">
        <v>2700</v>
      </c>
      <c r="L1822" s="30">
        <v>2700</v>
      </c>
      <c r="M1822" s="30">
        <v>2600</v>
      </c>
      <c r="N1822" s="30">
        <v>2600</v>
      </c>
      <c r="O1822" s="30">
        <v>2800</v>
      </c>
      <c r="P1822" s="36">
        <v>2800</v>
      </c>
      <c r="Q1822" s="36">
        <v>2800</v>
      </c>
      <c r="R1822" s="36">
        <v>2675</v>
      </c>
    </row>
    <row r="1823" spans="1:18" ht="12">
      <c r="A1823" s="28" t="s">
        <v>1377</v>
      </c>
      <c r="B1823" s="30">
        <v>2009</v>
      </c>
      <c r="C1823" s="30" t="s">
        <v>1523</v>
      </c>
      <c r="D1823" s="30" t="s">
        <v>1504</v>
      </c>
      <c r="E1823" s="30" t="s">
        <v>2132</v>
      </c>
      <c r="F1823" s="30">
        <v>100</v>
      </c>
      <c r="G1823" s="30">
        <v>100</v>
      </c>
      <c r="H1823" s="30">
        <v>100</v>
      </c>
      <c r="I1823" s="30">
        <v>100</v>
      </c>
      <c r="J1823" s="30">
        <v>100</v>
      </c>
      <c r="K1823" s="30">
        <v>100</v>
      </c>
      <c r="L1823" s="30">
        <v>100</v>
      </c>
      <c r="M1823" s="30">
        <v>100</v>
      </c>
      <c r="N1823" s="30">
        <v>0</v>
      </c>
      <c r="O1823" s="30">
        <v>100</v>
      </c>
      <c r="P1823" s="36">
        <v>100</v>
      </c>
      <c r="Q1823" s="36">
        <v>100</v>
      </c>
      <c r="R1823" s="36">
        <v>91.66666666666667</v>
      </c>
    </row>
    <row r="1824" spans="1:18" ht="12">
      <c r="A1824" s="28" t="s">
        <v>1378</v>
      </c>
      <c r="B1824" s="30">
        <v>2009</v>
      </c>
      <c r="C1824" s="30" t="s">
        <v>1523</v>
      </c>
      <c r="D1824" s="30" t="s">
        <v>1504</v>
      </c>
      <c r="E1824" s="10" t="s">
        <v>2133</v>
      </c>
      <c r="F1824" s="36">
        <v>400</v>
      </c>
      <c r="G1824" s="36">
        <v>400</v>
      </c>
      <c r="H1824" s="36">
        <v>400</v>
      </c>
      <c r="I1824" s="36">
        <v>500</v>
      </c>
      <c r="J1824" s="30">
        <v>400</v>
      </c>
      <c r="K1824" s="30">
        <v>400</v>
      </c>
      <c r="L1824" s="30">
        <v>400</v>
      </c>
      <c r="M1824" s="30">
        <v>400</v>
      </c>
      <c r="N1824" s="30">
        <v>400</v>
      </c>
      <c r="O1824" s="30">
        <v>400</v>
      </c>
      <c r="P1824" s="36">
        <v>400</v>
      </c>
      <c r="Q1824" s="36">
        <v>400</v>
      </c>
      <c r="R1824" s="36">
        <v>408.3333333333333</v>
      </c>
    </row>
    <row r="1825" spans="1:18" ht="12">
      <c r="A1825" s="28" t="s">
        <v>1379</v>
      </c>
      <c r="B1825" s="30">
        <v>2009</v>
      </c>
      <c r="C1825" s="30" t="s">
        <v>1523</v>
      </c>
      <c r="D1825" s="30" t="s">
        <v>1504</v>
      </c>
      <c r="E1825" s="30" t="s">
        <v>2134</v>
      </c>
      <c r="F1825" s="30">
        <v>2100</v>
      </c>
      <c r="G1825" s="30">
        <v>2100</v>
      </c>
      <c r="H1825" s="30">
        <v>2100</v>
      </c>
      <c r="I1825" s="30">
        <v>2100</v>
      </c>
      <c r="J1825" s="30">
        <v>2100</v>
      </c>
      <c r="K1825" s="30">
        <v>2200</v>
      </c>
      <c r="L1825" s="30">
        <v>2200</v>
      </c>
      <c r="M1825" s="30">
        <v>2100</v>
      </c>
      <c r="N1825" s="30">
        <v>2200</v>
      </c>
      <c r="O1825" s="30">
        <v>2300</v>
      </c>
      <c r="P1825" s="36">
        <v>2300</v>
      </c>
      <c r="Q1825" s="36">
        <v>2300</v>
      </c>
      <c r="R1825" s="36">
        <v>2175</v>
      </c>
    </row>
    <row r="1826" spans="1:18" ht="12">
      <c r="A1826" s="28" t="s">
        <v>792</v>
      </c>
      <c r="B1826" s="30">
        <v>2009</v>
      </c>
      <c r="C1826" s="30" t="s">
        <v>1524</v>
      </c>
      <c r="D1826" s="28" t="s">
        <v>2027</v>
      </c>
      <c r="E1826" s="10" t="s">
        <v>1491</v>
      </c>
      <c r="F1826" s="30">
        <v>34700</v>
      </c>
      <c r="G1826" s="30">
        <v>34300</v>
      </c>
      <c r="H1826" s="30">
        <v>34300</v>
      </c>
      <c r="I1826" s="30">
        <v>34300</v>
      </c>
      <c r="J1826" s="30">
        <v>34700</v>
      </c>
      <c r="K1826" s="30">
        <v>35200</v>
      </c>
      <c r="L1826" s="30">
        <v>34600</v>
      </c>
      <c r="M1826" s="30">
        <v>34500</v>
      </c>
      <c r="N1826" s="30">
        <v>34300</v>
      </c>
      <c r="O1826" s="30">
        <v>34200</v>
      </c>
      <c r="P1826" s="36">
        <v>34000</v>
      </c>
      <c r="Q1826" s="36">
        <v>33700</v>
      </c>
      <c r="R1826" s="36">
        <v>34400</v>
      </c>
    </row>
    <row r="1827" spans="1:18" ht="12">
      <c r="A1827" s="28" t="s">
        <v>793</v>
      </c>
      <c r="B1827" s="30">
        <v>2009</v>
      </c>
      <c r="C1827" s="30" t="s">
        <v>1524</v>
      </c>
      <c r="D1827" s="28" t="s">
        <v>2027</v>
      </c>
      <c r="E1827" s="30" t="s">
        <v>1495</v>
      </c>
      <c r="F1827" s="30">
        <v>30500</v>
      </c>
      <c r="G1827" s="30">
        <v>30100</v>
      </c>
      <c r="H1827" s="30">
        <v>30000</v>
      </c>
      <c r="I1827" s="30">
        <v>30000</v>
      </c>
      <c r="J1827" s="30">
        <v>30500</v>
      </c>
      <c r="K1827" s="30">
        <v>30800</v>
      </c>
      <c r="L1827" s="30">
        <v>30600</v>
      </c>
      <c r="M1827" s="30">
        <v>30600</v>
      </c>
      <c r="N1827" s="30">
        <v>30100</v>
      </c>
      <c r="O1827" s="30">
        <v>29700</v>
      </c>
      <c r="P1827" s="36">
        <v>29500</v>
      </c>
      <c r="Q1827" s="36">
        <v>29300</v>
      </c>
      <c r="R1827" s="36">
        <v>30141.666666666668</v>
      </c>
    </row>
    <row r="1828" spans="1:18" ht="12">
      <c r="A1828" s="28" t="s">
        <v>794</v>
      </c>
      <c r="B1828" s="30">
        <v>2009</v>
      </c>
      <c r="C1828" s="30" t="s">
        <v>1524</v>
      </c>
      <c r="D1828" s="28" t="s">
        <v>2027</v>
      </c>
      <c r="E1828" s="30" t="s">
        <v>1498</v>
      </c>
      <c r="F1828" s="30">
        <v>10900</v>
      </c>
      <c r="G1828" s="30">
        <v>10700</v>
      </c>
      <c r="H1828" s="30">
        <v>10400</v>
      </c>
      <c r="I1828" s="30">
        <v>10300</v>
      </c>
      <c r="J1828" s="36">
        <v>10300</v>
      </c>
      <c r="K1828" s="36">
        <v>10400</v>
      </c>
      <c r="L1828" s="36">
        <v>10200</v>
      </c>
      <c r="M1828" s="36">
        <v>10100</v>
      </c>
      <c r="N1828" s="36">
        <v>10100</v>
      </c>
      <c r="O1828" s="36">
        <v>9900</v>
      </c>
      <c r="P1828" s="36">
        <v>9800</v>
      </c>
      <c r="Q1828" s="36">
        <v>9700</v>
      </c>
      <c r="R1828" s="36">
        <v>10233.333333333334</v>
      </c>
    </row>
    <row r="1829" spans="1:18" ht="12">
      <c r="A1829" s="28" t="s">
        <v>1380</v>
      </c>
      <c r="B1829" s="30">
        <v>2009</v>
      </c>
      <c r="C1829" s="30" t="s">
        <v>1524</v>
      </c>
      <c r="D1829" s="28" t="s">
        <v>2027</v>
      </c>
      <c r="E1829" s="30" t="s">
        <v>2127</v>
      </c>
      <c r="F1829" s="30">
        <v>23800</v>
      </c>
      <c r="G1829" s="30">
        <v>23600</v>
      </c>
      <c r="H1829" s="30">
        <v>23900</v>
      </c>
      <c r="I1829" s="30">
        <v>24000</v>
      </c>
      <c r="J1829" s="30">
        <v>24400</v>
      </c>
      <c r="K1829" s="30">
        <v>24800</v>
      </c>
      <c r="L1829" s="30">
        <v>24400</v>
      </c>
      <c r="M1829" s="30">
        <v>24400</v>
      </c>
      <c r="N1829" s="30">
        <v>24200</v>
      </c>
      <c r="O1829" s="30">
        <v>24300</v>
      </c>
      <c r="P1829" s="36">
        <v>24200</v>
      </c>
      <c r="Q1829" s="36">
        <v>24000</v>
      </c>
      <c r="R1829" s="36">
        <v>24166.666666666668</v>
      </c>
    </row>
    <row r="1830" spans="1:18" ht="12">
      <c r="A1830" s="28" t="s">
        <v>1381</v>
      </c>
      <c r="B1830" s="30">
        <v>2009</v>
      </c>
      <c r="C1830" s="30" t="s">
        <v>1524</v>
      </c>
      <c r="D1830" s="28" t="s">
        <v>2027</v>
      </c>
      <c r="E1830" s="30" t="s">
        <v>2128</v>
      </c>
      <c r="F1830" s="30">
        <v>1000</v>
      </c>
      <c r="G1830" s="30">
        <v>1000</v>
      </c>
      <c r="H1830" s="30">
        <v>1000</v>
      </c>
      <c r="I1830" s="30">
        <v>1100</v>
      </c>
      <c r="J1830" s="30">
        <v>1200</v>
      </c>
      <c r="K1830" s="30">
        <v>1300</v>
      </c>
      <c r="L1830" s="30">
        <v>1300</v>
      </c>
      <c r="M1830" s="30">
        <v>1300</v>
      </c>
      <c r="N1830" s="30">
        <v>1200</v>
      </c>
      <c r="O1830" s="30">
        <v>1300</v>
      </c>
      <c r="P1830" s="36">
        <v>1200</v>
      </c>
      <c r="Q1830" s="36">
        <v>1100</v>
      </c>
      <c r="R1830" s="36">
        <v>1166.6666666666667</v>
      </c>
    </row>
    <row r="1831" spans="1:18" ht="12">
      <c r="A1831" s="28" t="s">
        <v>795</v>
      </c>
      <c r="B1831" s="30">
        <v>2009</v>
      </c>
      <c r="C1831" s="30" t="s">
        <v>1524</v>
      </c>
      <c r="D1831" s="28" t="s">
        <v>2027</v>
      </c>
      <c r="E1831" s="30" t="s">
        <v>1502</v>
      </c>
      <c r="F1831" s="30">
        <v>9900</v>
      </c>
      <c r="G1831" s="30">
        <v>9700</v>
      </c>
      <c r="H1831" s="30">
        <v>9400</v>
      </c>
      <c r="I1831" s="30">
        <v>9200</v>
      </c>
      <c r="J1831" s="30">
        <v>9100</v>
      </c>
      <c r="K1831" s="30">
        <v>9100</v>
      </c>
      <c r="L1831" s="30">
        <v>8900</v>
      </c>
      <c r="M1831" s="30">
        <v>8800</v>
      </c>
      <c r="N1831" s="30">
        <v>8900</v>
      </c>
      <c r="O1831" s="30">
        <v>8600</v>
      </c>
      <c r="P1831" s="36">
        <v>8600</v>
      </c>
      <c r="Q1831" s="36">
        <v>8600</v>
      </c>
      <c r="R1831" s="36">
        <v>9066.666666666666</v>
      </c>
    </row>
    <row r="1832" spans="1:18" ht="12">
      <c r="A1832" s="28" t="s">
        <v>796</v>
      </c>
      <c r="B1832" s="30">
        <v>2009</v>
      </c>
      <c r="C1832" s="30" t="s">
        <v>1524</v>
      </c>
      <c r="D1832" s="28" t="s">
        <v>2027</v>
      </c>
      <c r="E1832" s="30" t="s">
        <v>1505</v>
      </c>
      <c r="F1832" s="30">
        <v>5800</v>
      </c>
      <c r="G1832" s="30">
        <v>5700</v>
      </c>
      <c r="H1832" s="30">
        <v>5700</v>
      </c>
      <c r="I1832" s="30">
        <v>5700</v>
      </c>
      <c r="J1832" s="30">
        <v>5800</v>
      </c>
      <c r="K1832" s="30">
        <v>5800</v>
      </c>
      <c r="L1832" s="30">
        <v>5900</v>
      </c>
      <c r="M1832" s="30">
        <v>5900</v>
      </c>
      <c r="N1832" s="30">
        <v>5700</v>
      </c>
      <c r="O1832" s="30">
        <v>5700</v>
      </c>
      <c r="P1832" s="36">
        <v>5800</v>
      </c>
      <c r="Q1832" s="36">
        <v>5800</v>
      </c>
      <c r="R1832" s="36">
        <v>5775</v>
      </c>
    </row>
    <row r="1833" spans="1:18" ht="12">
      <c r="A1833" s="28" t="s">
        <v>1382</v>
      </c>
      <c r="B1833" s="30">
        <v>2009</v>
      </c>
      <c r="C1833" s="30" t="s">
        <v>1524</v>
      </c>
      <c r="D1833" s="28" t="s">
        <v>2027</v>
      </c>
      <c r="E1833" s="30" t="s">
        <v>2129</v>
      </c>
      <c r="F1833" s="30">
        <v>1300</v>
      </c>
      <c r="G1833" s="30">
        <v>1300</v>
      </c>
      <c r="H1833" s="30">
        <v>1300</v>
      </c>
      <c r="I1833" s="30">
        <v>1300</v>
      </c>
      <c r="J1833" s="30">
        <v>1300</v>
      </c>
      <c r="K1833" s="30">
        <v>1300</v>
      </c>
      <c r="L1833" s="30">
        <v>1200</v>
      </c>
      <c r="M1833" s="30">
        <v>1200</v>
      </c>
      <c r="N1833" s="30">
        <v>1300</v>
      </c>
      <c r="O1833" s="30">
        <v>1300</v>
      </c>
      <c r="P1833" s="36">
        <v>1200</v>
      </c>
      <c r="Q1833" s="36">
        <v>1200</v>
      </c>
      <c r="R1833" s="36">
        <v>1266.6666666666667</v>
      </c>
    </row>
    <row r="1834" spans="1:18" ht="12">
      <c r="A1834" s="28" t="s">
        <v>797</v>
      </c>
      <c r="B1834" s="30">
        <v>2009</v>
      </c>
      <c r="C1834" s="30" t="s">
        <v>1524</v>
      </c>
      <c r="D1834" s="28" t="s">
        <v>2027</v>
      </c>
      <c r="E1834" s="30" t="s">
        <v>1510</v>
      </c>
      <c r="F1834" s="30">
        <v>1000</v>
      </c>
      <c r="G1834" s="30">
        <v>1000</v>
      </c>
      <c r="H1834" s="30">
        <v>1000</v>
      </c>
      <c r="I1834" s="30">
        <v>1000</v>
      </c>
      <c r="J1834" s="30">
        <v>1000</v>
      </c>
      <c r="K1834" s="30">
        <v>1000</v>
      </c>
      <c r="L1834" s="30">
        <v>1000</v>
      </c>
      <c r="M1834" s="30">
        <v>1000</v>
      </c>
      <c r="N1834" s="30">
        <v>1000</v>
      </c>
      <c r="O1834" s="30">
        <v>1000</v>
      </c>
      <c r="P1834" s="36">
        <v>1000</v>
      </c>
      <c r="Q1834" s="36">
        <v>1000</v>
      </c>
      <c r="R1834" s="36">
        <v>1000</v>
      </c>
    </row>
    <row r="1835" spans="1:18" ht="12">
      <c r="A1835" s="28" t="s">
        <v>1383</v>
      </c>
      <c r="B1835" s="30">
        <v>2009</v>
      </c>
      <c r="C1835" s="30" t="s">
        <v>1524</v>
      </c>
      <c r="D1835" s="28" t="s">
        <v>2027</v>
      </c>
      <c r="E1835" s="30" t="s">
        <v>2130</v>
      </c>
      <c r="F1835" s="30">
        <v>3800</v>
      </c>
      <c r="G1835" s="30">
        <v>3700</v>
      </c>
      <c r="H1835" s="30">
        <v>3800</v>
      </c>
      <c r="I1835" s="30">
        <v>3700</v>
      </c>
      <c r="J1835" s="30">
        <v>3700</v>
      </c>
      <c r="K1835" s="30">
        <v>3800</v>
      </c>
      <c r="L1835" s="30">
        <v>3800</v>
      </c>
      <c r="M1835" s="30">
        <v>3800</v>
      </c>
      <c r="N1835" s="30">
        <v>3700</v>
      </c>
      <c r="O1835" s="30">
        <v>3700</v>
      </c>
      <c r="P1835" s="36">
        <v>3800</v>
      </c>
      <c r="Q1835" s="36">
        <v>3800</v>
      </c>
      <c r="R1835" s="36">
        <v>3758.3333333333335</v>
      </c>
    </row>
    <row r="1836" spans="1:18" ht="12">
      <c r="A1836" s="28" t="s">
        <v>798</v>
      </c>
      <c r="B1836" s="35">
        <v>2009</v>
      </c>
      <c r="C1836" s="35" t="s">
        <v>1524</v>
      </c>
      <c r="D1836" s="28" t="s">
        <v>2027</v>
      </c>
      <c r="E1836" s="30" t="s">
        <v>1514</v>
      </c>
      <c r="F1836" s="30">
        <v>2700</v>
      </c>
      <c r="G1836" s="30">
        <v>2700</v>
      </c>
      <c r="H1836" s="30">
        <v>2800</v>
      </c>
      <c r="I1836" s="30">
        <v>3000</v>
      </c>
      <c r="J1836" s="30">
        <v>3200</v>
      </c>
      <c r="K1836" s="30">
        <v>3300</v>
      </c>
      <c r="L1836" s="30">
        <v>3300</v>
      </c>
      <c r="M1836" s="30">
        <v>3300</v>
      </c>
      <c r="N1836" s="30">
        <v>3100</v>
      </c>
      <c r="O1836" s="30">
        <v>3000</v>
      </c>
      <c r="P1836" s="36">
        <v>2800</v>
      </c>
      <c r="Q1836" s="36">
        <v>2700</v>
      </c>
      <c r="R1836" s="36">
        <v>2991.6666666666665</v>
      </c>
    </row>
    <row r="1837" spans="1:18" ht="12">
      <c r="A1837" s="28" t="s">
        <v>1384</v>
      </c>
      <c r="B1837" s="30">
        <v>2009</v>
      </c>
      <c r="C1837" s="30" t="s">
        <v>1524</v>
      </c>
      <c r="D1837" s="28" t="s">
        <v>2027</v>
      </c>
      <c r="E1837" s="30" t="s">
        <v>2131</v>
      </c>
      <c r="F1837" s="30">
        <v>5000</v>
      </c>
      <c r="G1837" s="30">
        <v>5000</v>
      </c>
      <c r="H1837" s="30">
        <v>5000</v>
      </c>
      <c r="I1837" s="30">
        <v>5000</v>
      </c>
      <c r="J1837" s="30">
        <v>5200</v>
      </c>
      <c r="K1837" s="30">
        <v>5200</v>
      </c>
      <c r="L1837" s="30">
        <v>5200</v>
      </c>
      <c r="M1837" s="30">
        <v>5300</v>
      </c>
      <c r="N1837" s="30">
        <v>5200</v>
      </c>
      <c r="O1837" s="30">
        <v>5100</v>
      </c>
      <c r="P1837" s="36">
        <v>5100</v>
      </c>
      <c r="Q1837" s="36">
        <v>5100</v>
      </c>
      <c r="R1837" s="36">
        <v>5116.666666666667</v>
      </c>
    </row>
    <row r="1838" spans="1:18" ht="12">
      <c r="A1838" s="28" t="s">
        <v>799</v>
      </c>
      <c r="B1838" s="30">
        <v>2009</v>
      </c>
      <c r="C1838" s="30" t="s">
        <v>1524</v>
      </c>
      <c r="D1838" s="28" t="s">
        <v>2027</v>
      </c>
      <c r="E1838" s="30" t="s">
        <v>1516</v>
      </c>
      <c r="F1838" s="30">
        <v>4200</v>
      </c>
      <c r="G1838" s="30">
        <v>4200</v>
      </c>
      <c r="H1838" s="30">
        <v>4300</v>
      </c>
      <c r="I1838" s="30">
        <v>4300</v>
      </c>
      <c r="J1838" s="30">
        <v>4200</v>
      </c>
      <c r="K1838" s="30">
        <v>4400</v>
      </c>
      <c r="L1838" s="30">
        <v>4000</v>
      </c>
      <c r="M1838" s="30">
        <v>3900</v>
      </c>
      <c r="N1838" s="30">
        <v>4200</v>
      </c>
      <c r="O1838" s="30">
        <v>4500</v>
      </c>
      <c r="P1838" s="36">
        <v>4500</v>
      </c>
      <c r="Q1838" s="36">
        <v>4400</v>
      </c>
      <c r="R1838" s="36">
        <v>4258.333333333333</v>
      </c>
    </row>
    <row r="1839" spans="1:18" ht="12">
      <c r="A1839" s="28" t="s">
        <v>1385</v>
      </c>
      <c r="B1839" s="30">
        <v>2009</v>
      </c>
      <c r="C1839" s="30" t="s">
        <v>1524</v>
      </c>
      <c r="D1839" s="28" t="s">
        <v>2027</v>
      </c>
      <c r="E1839" s="30" t="s">
        <v>2132</v>
      </c>
      <c r="F1839" s="30">
        <v>200</v>
      </c>
      <c r="G1839" s="30">
        <v>200</v>
      </c>
      <c r="H1839" s="30">
        <v>200</v>
      </c>
      <c r="I1839" s="30">
        <v>200</v>
      </c>
      <c r="J1839" s="30">
        <v>200</v>
      </c>
      <c r="K1839" s="30">
        <v>200</v>
      </c>
      <c r="L1839" s="30">
        <v>200</v>
      </c>
      <c r="M1839" s="30">
        <v>200</v>
      </c>
      <c r="N1839" s="30">
        <v>200</v>
      </c>
      <c r="O1839" s="30">
        <v>200</v>
      </c>
      <c r="P1839" s="36">
        <v>200</v>
      </c>
      <c r="Q1839" s="36">
        <v>200</v>
      </c>
      <c r="R1839" s="36">
        <v>200</v>
      </c>
    </row>
    <row r="1840" spans="1:18" ht="12">
      <c r="A1840" s="28" t="s">
        <v>1386</v>
      </c>
      <c r="B1840" s="30">
        <v>2009</v>
      </c>
      <c r="C1840" s="30" t="s">
        <v>1524</v>
      </c>
      <c r="D1840" s="28" t="s">
        <v>2027</v>
      </c>
      <c r="E1840" s="10" t="s">
        <v>2133</v>
      </c>
      <c r="F1840" s="36">
        <v>0</v>
      </c>
      <c r="G1840" s="36">
        <v>0</v>
      </c>
      <c r="H1840" s="36">
        <v>0</v>
      </c>
      <c r="I1840" s="36">
        <v>0</v>
      </c>
      <c r="J1840" s="30">
        <v>0</v>
      </c>
      <c r="K1840" s="30">
        <v>0</v>
      </c>
      <c r="L1840" s="30">
        <v>100</v>
      </c>
      <c r="M1840" s="30">
        <v>100</v>
      </c>
      <c r="N1840" s="30">
        <v>0</v>
      </c>
      <c r="O1840" s="30">
        <v>0</v>
      </c>
      <c r="P1840" s="36">
        <v>0</v>
      </c>
      <c r="Q1840" s="36">
        <v>0</v>
      </c>
      <c r="R1840" s="36">
        <v>16.666666666666668</v>
      </c>
    </row>
    <row r="1841" spans="1:18" ht="12">
      <c r="A1841" s="28" t="s">
        <v>1387</v>
      </c>
      <c r="B1841" s="30">
        <v>2009</v>
      </c>
      <c r="C1841" s="30" t="s">
        <v>1524</v>
      </c>
      <c r="D1841" s="28" t="s">
        <v>2027</v>
      </c>
      <c r="E1841" s="30" t="s">
        <v>2134</v>
      </c>
      <c r="F1841" s="30">
        <v>4000</v>
      </c>
      <c r="G1841" s="30">
        <v>4000</v>
      </c>
      <c r="H1841" s="30">
        <v>4100</v>
      </c>
      <c r="I1841" s="30">
        <v>4100</v>
      </c>
      <c r="J1841" s="30">
        <v>4000</v>
      </c>
      <c r="K1841" s="30">
        <v>4200</v>
      </c>
      <c r="L1841" s="30">
        <v>3700</v>
      </c>
      <c r="M1841" s="30">
        <v>3600</v>
      </c>
      <c r="N1841" s="30">
        <v>4000</v>
      </c>
      <c r="O1841" s="30">
        <v>4300</v>
      </c>
      <c r="P1841" s="36">
        <v>4300</v>
      </c>
      <c r="Q1841" s="36">
        <v>4200</v>
      </c>
      <c r="R1841" s="36">
        <v>4041.6666666666665</v>
      </c>
    </row>
    <row r="1842" spans="1:18" ht="12">
      <c r="A1842" s="28" t="s">
        <v>800</v>
      </c>
      <c r="B1842" s="30">
        <v>2009</v>
      </c>
      <c r="C1842" s="30" t="s">
        <v>1525</v>
      </c>
      <c r="D1842" s="30" t="s">
        <v>1504</v>
      </c>
      <c r="E1842" s="10" t="s">
        <v>1491</v>
      </c>
      <c r="F1842" s="30">
        <v>9100</v>
      </c>
      <c r="G1842" s="30">
        <v>9000</v>
      </c>
      <c r="H1842" s="30">
        <v>8900</v>
      </c>
      <c r="I1842" s="30">
        <v>9200</v>
      </c>
      <c r="J1842" s="30">
        <v>9300</v>
      </c>
      <c r="K1842" s="30">
        <v>9400</v>
      </c>
      <c r="L1842" s="30">
        <v>9100</v>
      </c>
      <c r="M1842" s="30">
        <v>9000</v>
      </c>
      <c r="N1842" s="30">
        <v>9500</v>
      </c>
      <c r="O1842" s="30">
        <v>9500</v>
      </c>
      <c r="P1842" s="36">
        <v>9200</v>
      </c>
      <c r="Q1842" s="36">
        <v>9200</v>
      </c>
      <c r="R1842" s="36">
        <v>9200</v>
      </c>
    </row>
    <row r="1843" spans="1:18" ht="12">
      <c r="A1843" s="28" t="s">
        <v>801</v>
      </c>
      <c r="B1843" s="30">
        <v>2009</v>
      </c>
      <c r="C1843" s="30" t="s">
        <v>1525</v>
      </c>
      <c r="D1843" s="30" t="s">
        <v>1504</v>
      </c>
      <c r="E1843" s="30" t="s">
        <v>1495</v>
      </c>
      <c r="F1843" s="30">
        <v>6300</v>
      </c>
      <c r="G1843" s="30">
        <v>6300</v>
      </c>
      <c r="H1843" s="30">
        <v>6200</v>
      </c>
      <c r="I1843" s="30">
        <v>6400</v>
      </c>
      <c r="J1843" s="30">
        <v>6600</v>
      </c>
      <c r="K1843" s="30">
        <v>6700</v>
      </c>
      <c r="L1843" s="30">
        <v>6700</v>
      </c>
      <c r="M1843" s="30">
        <v>6600</v>
      </c>
      <c r="N1843" s="30">
        <v>6700</v>
      </c>
      <c r="O1843" s="30">
        <v>6700</v>
      </c>
      <c r="P1843" s="36">
        <v>6400</v>
      </c>
      <c r="Q1843" s="36">
        <v>6400</v>
      </c>
      <c r="R1843" s="36">
        <v>6500</v>
      </c>
    </row>
    <row r="1844" spans="1:18" ht="12">
      <c r="A1844" s="28" t="s">
        <v>802</v>
      </c>
      <c r="B1844" s="30">
        <v>2009</v>
      </c>
      <c r="C1844" s="30" t="s">
        <v>1525</v>
      </c>
      <c r="D1844" s="30" t="s">
        <v>1504</v>
      </c>
      <c r="E1844" s="30" t="s">
        <v>1498</v>
      </c>
      <c r="F1844" s="30">
        <v>2000</v>
      </c>
      <c r="G1844" s="30">
        <v>2000</v>
      </c>
      <c r="H1844" s="30">
        <v>1900</v>
      </c>
      <c r="I1844" s="30">
        <v>2000</v>
      </c>
      <c r="J1844" s="36">
        <v>2000</v>
      </c>
      <c r="K1844" s="36">
        <v>2000</v>
      </c>
      <c r="L1844" s="36">
        <v>2100</v>
      </c>
      <c r="M1844" s="36">
        <v>2000</v>
      </c>
      <c r="N1844" s="36">
        <v>2100</v>
      </c>
      <c r="O1844" s="36">
        <v>2000</v>
      </c>
      <c r="P1844" s="36">
        <v>1900</v>
      </c>
      <c r="Q1844" s="36">
        <v>1900</v>
      </c>
      <c r="R1844" s="36">
        <v>1991.6666666666667</v>
      </c>
    </row>
    <row r="1845" spans="1:18" ht="12">
      <c r="A1845" s="28" t="s">
        <v>1388</v>
      </c>
      <c r="B1845" s="30">
        <v>2009</v>
      </c>
      <c r="C1845" s="30" t="s">
        <v>1525</v>
      </c>
      <c r="D1845" s="30" t="s">
        <v>1504</v>
      </c>
      <c r="E1845" s="30" t="s">
        <v>2127</v>
      </c>
      <c r="F1845" s="30">
        <v>7100</v>
      </c>
      <c r="G1845" s="30">
        <v>7000</v>
      </c>
      <c r="H1845" s="30">
        <v>7000</v>
      </c>
      <c r="I1845" s="30">
        <v>7200</v>
      </c>
      <c r="J1845" s="30">
        <v>7300</v>
      </c>
      <c r="K1845" s="30">
        <v>7400</v>
      </c>
      <c r="L1845" s="30">
        <v>7000</v>
      </c>
      <c r="M1845" s="30">
        <v>7000</v>
      </c>
      <c r="N1845" s="30">
        <v>7400</v>
      </c>
      <c r="O1845" s="30">
        <v>7500</v>
      </c>
      <c r="P1845" s="36">
        <v>7300</v>
      </c>
      <c r="Q1845" s="36">
        <v>7300</v>
      </c>
      <c r="R1845" s="36">
        <v>7208.333333333333</v>
      </c>
    </row>
    <row r="1846" spans="1:18" ht="12">
      <c r="A1846" s="28" t="s">
        <v>1389</v>
      </c>
      <c r="B1846" s="30">
        <v>2009</v>
      </c>
      <c r="C1846" s="30" t="s">
        <v>1525</v>
      </c>
      <c r="D1846" s="30" t="s">
        <v>1504</v>
      </c>
      <c r="E1846" s="30" t="s">
        <v>2128</v>
      </c>
      <c r="F1846" s="30">
        <v>200</v>
      </c>
      <c r="G1846" s="30">
        <v>200</v>
      </c>
      <c r="H1846" s="30">
        <v>200</v>
      </c>
      <c r="I1846" s="30">
        <v>300</v>
      </c>
      <c r="J1846" s="30">
        <v>300</v>
      </c>
      <c r="K1846" s="30">
        <v>300</v>
      </c>
      <c r="L1846" s="30">
        <v>300</v>
      </c>
      <c r="M1846" s="30">
        <v>300</v>
      </c>
      <c r="N1846" s="30">
        <v>300</v>
      </c>
      <c r="O1846" s="30">
        <v>300</v>
      </c>
      <c r="P1846" s="36">
        <v>200</v>
      </c>
      <c r="Q1846" s="36">
        <v>200</v>
      </c>
      <c r="R1846" s="36">
        <v>258.3333333333333</v>
      </c>
    </row>
    <row r="1847" spans="1:18" ht="12">
      <c r="A1847" s="28" t="s">
        <v>803</v>
      </c>
      <c r="B1847" s="30">
        <v>2009</v>
      </c>
      <c r="C1847" s="30" t="s">
        <v>1525</v>
      </c>
      <c r="D1847" s="30" t="s">
        <v>1504</v>
      </c>
      <c r="E1847" s="30" t="s">
        <v>1502</v>
      </c>
      <c r="F1847" s="30">
        <v>1800</v>
      </c>
      <c r="G1847" s="30">
        <v>1800</v>
      </c>
      <c r="H1847" s="30">
        <v>1700</v>
      </c>
      <c r="I1847" s="30">
        <v>1700</v>
      </c>
      <c r="J1847" s="30">
        <v>1700</v>
      </c>
      <c r="K1847" s="30">
        <v>1700</v>
      </c>
      <c r="L1847" s="30">
        <v>1800</v>
      </c>
      <c r="M1847" s="30">
        <v>1700</v>
      </c>
      <c r="N1847" s="30">
        <v>1800</v>
      </c>
      <c r="O1847" s="30">
        <v>1700</v>
      </c>
      <c r="P1847" s="36">
        <v>1700</v>
      </c>
      <c r="Q1847" s="36">
        <v>1700</v>
      </c>
      <c r="R1847" s="36">
        <v>1733.3333333333333</v>
      </c>
    </row>
    <row r="1848" spans="1:18" ht="12">
      <c r="A1848" s="28" t="s">
        <v>804</v>
      </c>
      <c r="B1848" s="30">
        <v>2009</v>
      </c>
      <c r="C1848" s="30" t="s">
        <v>1525</v>
      </c>
      <c r="D1848" s="30" t="s">
        <v>1504</v>
      </c>
      <c r="E1848" s="30" t="s">
        <v>1505</v>
      </c>
      <c r="F1848" s="30">
        <v>1100</v>
      </c>
      <c r="G1848" s="30">
        <v>1100</v>
      </c>
      <c r="H1848" s="30">
        <v>1100</v>
      </c>
      <c r="I1848" s="30">
        <v>1100</v>
      </c>
      <c r="J1848" s="30">
        <v>1200</v>
      </c>
      <c r="K1848" s="30">
        <v>1200</v>
      </c>
      <c r="L1848" s="30">
        <v>1200</v>
      </c>
      <c r="M1848" s="30">
        <v>1200</v>
      </c>
      <c r="N1848" s="30">
        <v>1200</v>
      </c>
      <c r="O1848" s="30">
        <v>1200</v>
      </c>
      <c r="P1848" s="36">
        <v>1200</v>
      </c>
      <c r="Q1848" s="36">
        <v>1200</v>
      </c>
      <c r="R1848" s="36">
        <v>1166.6666666666667</v>
      </c>
    </row>
    <row r="1849" spans="1:18" ht="12">
      <c r="A1849" s="28" t="s">
        <v>1390</v>
      </c>
      <c r="B1849" s="30">
        <v>2009</v>
      </c>
      <c r="C1849" s="30" t="s">
        <v>1525</v>
      </c>
      <c r="D1849" s="30" t="s">
        <v>1504</v>
      </c>
      <c r="E1849" s="30" t="s">
        <v>2129</v>
      </c>
      <c r="F1849" s="30">
        <v>400</v>
      </c>
      <c r="G1849" s="30">
        <v>400</v>
      </c>
      <c r="H1849" s="30">
        <v>400</v>
      </c>
      <c r="I1849" s="30">
        <v>400</v>
      </c>
      <c r="J1849" s="30">
        <v>400</v>
      </c>
      <c r="K1849" s="30">
        <v>400</v>
      </c>
      <c r="L1849" s="30">
        <v>300</v>
      </c>
      <c r="M1849" s="30">
        <v>300</v>
      </c>
      <c r="N1849" s="30">
        <v>400</v>
      </c>
      <c r="O1849" s="30">
        <v>400</v>
      </c>
      <c r="P1849" s="36">
        <v>400</v>
      </c>
      <c r="Q1849" s="36">
        <v>400</v>
      </c>
      <c r="R1849" s="36">
        <v>383.3333333333333</v>
      </c>
    </row>
    <row r="1850" spans="1:18" ht="12">
      <c r="A1850" s="28" t="s">
        <v>805</v>
      </c>
      <c r="B1850" s="30">
        <v>2009</v>
      </c>
      <c r="C1850" s="30" t="s">
        <v>1525</v>
      </c>
      <c r="D1850" s="30" t="s">
        <v>1504</v>
      </c>
      <c r="E1850" s="30" t="s">
        <v>1510</v>
      </c>
      <c r="F1850" s="30">
        <v>200</v>
      </c>
      <c r="G1850" s="30">
        <v>200</v>
      </c>
      <c r="H1850" s="30">
        <v>200</v>
      </c>
      <c r="I1850" s="30">
        <v>200</v>
      </c>
      <c r="J1850" s="30">
        <v>200</v>
      </c>
      <c r="K1850" s="30">
        <v>200</v>
      </c>
      <c r="L1850" s="30">
        <v>200</v>
      </c>
      <c r="M1850" s="30">
        <v>200</v>
      </c>
      <c r="N1850" s="30">
        <v>200</v>
      </c>
      <c r="O1850" s="30">
        <v>200</v>
      </c>
      <c r="P1850" s="36">
        <v>200</v>
      </c>
      <c r="Q1850" s="36">
        <v>200</v>
      </c>
      <c r="R1850" s="36">
        <v>200</v>
      </c>
    </row>
    <row r="1851" spans="1:18" ht="12">
      <c r="A1851" s="28" t="s">
        <v>1391</v>
      </c>
      <c r="B1851" s="30">
        <v>2009</v>
      </c>
      <c r="C1851" s="30" t="s">
        <v>1525</v>
      </c>
      <c r="D1851" s="30" t="s">
        <v>1504</v>
      </c>
      <c r="E1851" s="30" t="s">
        <v>2130</v>
      </c>
      <c r="F1851" s="30">
        <v>1300</v>
      </c>
      <c r="G1851" s="30">
        <v>1300</v>
      </c>
      <c r="H1851" s="30">
        <v>1300</v>
      </c>
      <c r="I1851" s="30">
        <v>1300</v>
      </c>
      <c r="J1851" s="30">
        <v>1300</v>
      </c>
      <c r="K1851" s="30">
        <v>1300</v>
      </c>
      <c r="L1851" s="30">
        <v>1300</v>
      </c>
      <c r="M1851" s="30">
        <v>1300</v>
      </c>
      <c r="N1851" s="30">
        <v>1300</v>
      </c>
      <c r="O1851" s="30">
        <v>1300</v>
      </c>
      <c r="P1851" s="36">
        <v>1300</v>
      </c>
      <c r="Q1851" s="36">
        <v>1300</v>
      </c>
      <c r="R1851" s="36">
        <v>1300</v>
      </c>
    </row>
    <row r="1852" spans="1:18" ht="12">
      <c r="A1852" s="28" t="s">
        <v>806</v>
      </c>
      <c r="B1852" s="35">
        <v>2009</v>
      </c>
      <c r="C1852" s="35" t="s">
        <v>1525</v>
      </c>
      <c r="D1852" s="30" t="s">
        <v>1504</v>
      </c>
      <c r="E1852" s="30" t="s">
        <v>1514</v>
      </c>
      <c r="F1852" s="30">
        <v>800</v>
      </c>
      <c r="G1852" s="30">
        <v>800</v>
      </c>
      <c r="H1852" s="30">
        <v>800</v>
      </c>
      <c r="I1852" s="30">
        <v>900</v>
      </c>
      <c r="J1852" s="30">
        <v>1000</v>
      </c>
      <c r="K1852" s="30">
        <v>1100</v>
      </c>
      <c r="L1852" s="30">
        <v>1100</v>
      </c>
      <c r="M1852" s="30">
        <v>1100</v>
      </c>
      <c r="N1852" s="30">
        <v>1000</v>
      </c>
      <c r="O1852" s="30">
        <v>1000</v>
      </c>
      <c r="P1852" s="36">
        <v>900</v>
      </c>
      <c r="Q1852" s="36">
        <v>900</v>
      </c>
      <c r="R1852" s="36">
        <v>950</v>
      </c>
    </row>
    <row r="1853" spans="1:18" ht="12">
      <c r="A1853" s="28" t="s">
        <v>1392</v>
      </c>
      <c r="B1853" s="30">
        <v>2009</v>
      </c>
      <c r="C1853" s="30" t="s">
        <v>1525</v>
      </c>
      <c r="D1853" s="30" t="s">
        <v>1504</v>
      </c>
      <c r="E1853" s="30" t="s">
        <v>2131</v>
      </c>
      <c r="F1853" s="30">
        <v>500</v>
      </c>
      <c r="G1853" s="30">
        <v>500</v>
      </c>
      <c r="H1853" s="30">
        <v>500</v>
      </c>
      <c r="I1853" s="30">
        <v>500</v>
      </c>
      <c r="J1853" s="30">
        <v>500</v>
      </c>
      <c r="K1853" s="30">
        <v>500</v>
      </c>
      <c r="L1853" s="30">
        <v>500</v>
      </c>
      <c r="M1853" s="30">
        <v>500</v>
      </c>
      <c r="N1853" s="30">
        <v>500</v>
      </c>
      <c r="O1853" s="30">
        <v>600</v>
      </c>
      <c r="P1853" s="36">
        <v>500</v>
      </c>
      <c r="Q1853" s="36">
        <v>500</v>
      </c>
      <c r="R1853" s="36">
        <v>508.3333333333333</v>
      </c>
    </row>
    <row r="1854" spans="1:18" ht="12">
      <c r="A1854" s="28" t="s">
        <v>807</v>
      </c>
      <c r="B1854" s="30">
        <v>2009</v>
      </c>
      <c r="C1854" s="30" t="s">
        <v>1525</v>
      </c>
      <c r="D1854" s="30" t="s">
        <v>1504</v>
      </c>
      <c r="E1854" s="30" t="s">
        <v>1516</v>
      </c>
      <c r="F1854" s="30">
        <v>2800</v>
      </c>
      <c r="G1854" s="30">
        <v>2700</v>
      </c>
      <c r="H1854" s="30">
        <v>2700</v>
      </c>
      <c r="I1854" s="30">
        <v>2800</v>
      </c>
      <c r="J1854" s="30">
        <v>2700</v>
      </c>
      <c r="K1854" s="30">
        <v>2700</v>
      </c>
      <c r="L1854" s="30">
        <v>2400</v>
      </c>
      <c r="M1854" s="30">
        <v>2400</v>
      </c>
      <c r="N1854" s="30">
        <v>2800</v>
      </c>
      <c r="O1854" s="30">
        <v>2800</v>
      </c>
      <c r="P1854" s="36">
        <v>2800</v>
      </c>
      <c r="Q1854" s="36">
        <v>2800</v>
      </c>
      <c r="R1854" s="36">
        <v>2700</v>
      </c>
    </row>
    <row r="1855" spans="1:18" ht="12">
      <c r="A1855" s="28" t="s">
        <v>1393</v>
      </c>
      <c r="B1855" s="30">
        <v>2009</v>
      </c>
      <c r="C1855" s="30" t="s">
        <v>1525</v>
      </c>
      <c r="D1855" s="30" t="s">
        <v>1504</v>
      </c>
      <c r="E1855" s="30" t="s">
        <v>2132</v>
      </c>
      <c r="F1855" s="30">
        <v>300</v>
      </c>
      <c r="G1855" s="30">
        <v>200</v>
      </c>
      <c r="H1855" s="30">
        <v>200</v>
      </c>
      <c r="I1855" s="30">
        <v>200</v>
      </c>
      <c r="J1855" s="30">
        <v>200</v>
      </c>
      <c r="K1855" s="30">
        <v>200</v>
      </c>
      <c r="L1855" s="30">
        <v>200</v>
      </c>
      <c r="M1855" s="30">
        <v>200</v>
      </c>
      <c r="N1855" s="30">
        <v>200</v>
      </c>
      <c r="O1855" s="30">
        <v>200</v>
      </c>
      <c r="P1855" s="36">
        <v>200</v>
      </c>
      <c r="Q1855" s="36">
        <v>200</v>
      </c>
      <c r="R1855" s="36">
        <v>208.33333333333334</v>
      </c>
    </row>
    <row r="1856" spans="1:18" ht="12">
      <c r="A1856" s="28" t="s">
        <v>1394</v>
      </c>
      <c r="B1856" s="30">
        <v>2009</v>
      </c>
      <c r="C1856" s="30" t="s">
        <v>1525</v>
      </c>
      <c r="D1856" s="30" t="s">
        <v>1504</v>
      </c>
      <c r="E1856" s="10" t="s">
        <v>2133</v>
      </c>
      <c r="F1856" s="36">
        <v>1100</v>
      </c>
      <c r="G1856" s="36">
        <v>1100</v>
      </c>
      <c r="H1856" s="36">
        <v>1100</v>
      </c>
      <c r="I1856" s="36">
        <v>1100</v>
      </c>
      <c r="J1856" s="30">
        <v>1100</v>
      </c>
      <c r="K1856" s="30">
        <v>1100</v>
      </c>
      <c r="L1856" s="30">
        <v>1100</v>
      </c>
      <c r="M1856" s="30">
        <v>1100</v>
      </c>
      <c r="N1856" s="30">
        <v>1100</v>
      </c>
      <c r="O1856" s="30">
        <v>1100</v>
      </c>
      <c r="P1856" s="36">
        <v>1100</v>
      </c>
      <c r="Q1856" s="36">
        <v>1100</v>
      </c>
      <c r="R1856" s="36">
        <v>1100</v>
      </c>
    </row>
    <row r="1857" spans="1:18" ht="12">
      <c r="A1857" s="28" t="s">
        <v>1395</v>
      </c>
      <c r="B1857" s="30">
        <v>2009</v>
      </c>
      <c r="C1857" s="30" t="s">
        <v>1525</v>
      </c>
      <c r="D1857" s="30" t="s">
        <v>1504</v>
      </c>
      <c r="E1857" s="30" t="s">
        <v>2134</v>
      </c>
      <c r="F1857" s="30">
        <v>1400</v>
      </c>
      <c r="G1857" s="30">
        <v>1400</v>
      </c>
      <c r="H1857" s="30">
        <v>1400</v>
      </c>
      <c r="I1857" s="30">
        <v>1500</v>
      </c>
      <c r="J1857" s="30">
        <v>1400</v>
      </c>
      <c r="K1857" s="30">
        <v>1400</v>
      </c>
      <c r="L1857" s="30">
        <v>1100</v>
      </c>
      <c r="M1857" s="30">
        <v>1100</v>
      </c>
      <c r="N1857" s="30">
        <v>1500</v>
      </c>
      <c r="O1857" s="30">
        <v>1500</v>
      </c>
      <c r="P1857" s="36">
        <v>1500</v>
      </c>
      <c r="Q1857" s="36">
        <v>1500</v>
      </c>
      <c r="R1857" s="36">
        <v>1391.6666666666667</v>
      </c>
    </row>
    <row r="1858" spans="1:18" ht="12">
      <c r="A1858" s="28" t="s">
        <v>808</v>
      </c>
      <c r="B1858" s="30">
        <v>2009</v>
      </c>
      <c r="C1858" s="30" t="s">
        <v>1511</v>
      </c>
      <c r="D1858" s="28" t="s">
        <v>1550</v>
      </c>
      <c r="E1858" s="10" t="s">
        <v>1491</v>
      </c>
      <c r="F1858" s="30">
        <v>56400</v>
      </c>
      <c r="G1858" s="30">
        <v>56400</v>
      </c>
      <c r="H1858" s="30">
        <v>56700</v>
      </c>
      <c r="I1858" s="30">
        <v>56200</v>
      </c>
      <c r="J1858" s="30">
        <v>56600</v>
      </c>
      <c r="K1858" s="30">
        <v>56500</v>
      </c>
      <c r="L1858" s="30">
        <v>56700</v>
      </c>
      <c r="M1858" s="30">
        <v>56500</v>
      </c>
      <c r="N1858" s="30">
        <v>56000</v>
      </c>
      <c r="O1858" s="30">
        <v>55800</v>
      </c>
      <c r="P1858" s="36">
        <v>55500</v>
      </c>
      <c r="Q1858" s="36">
        <v>54900</v>
      </c>
      <c r="R1858" s="36">
        <v>56183.333333333336</v>
      </c>
    </row>
    <row r="1859" spans="1:18" ht="12">
      <c r="A1859" s="28" t="s">
        <v>809</v>
      </c>
      <c r="B1859" s="30">
        <v>2009</v>
      </c>
      <c r="C1859" s="30" t="s">
        <v>1511</v>
      </c>
      <c r="D1859" s="28" t="s">
        <v>1550</v>
      </c>
      <c r="E1859" s="30" t="s">
        <v>1495</v>
      </c>
      <c r="F1859" s="30">
        <v>47100</v>
      </c>
      <c r="G1859" s="30">
        <v>46800</v>
      </c>
      <c r="H1859" s="30">
        <v>46800</v>
      </c>
      <c r="I1859" s="30">
        <v>46400</v>
      </c>
      <c r="J1859" s="30">
        <v>46700</v>
      </c>
      <c r="K1859" s="30">
        <v>46700</v>
      </c>
      <c r="L1859" s="30">
        <v>47000</v>
      </c>
      <c r="M1859" s="30">
        <v>47200</v>
      </c>
      <c r="N1859" s="30">
        <v>46800</v>
      </c>
      <c r="O1859" s="30">
        <v>46300</v>
      </c>
      <c r="P1859" s="36">
        <v>46000</v>
      </c>
      <c r="Q1859" s="36">
        <v>45500</v>
      </c>
      <c r="R1859" s="36">
        <v>46608.333333333336</v>
      </c>
    </row>
    <row r="1860" spans="1:18" ht="12">
      <c r="A1860" s="28" t="s">
        <v>810</v>
      </c>
      <c r="B1860" s="30">
        <v>2009</v>
      </c>
      <c r="C1860" s="30" t="s">
        <v>1511</v>
      </c>
      <c r="D1860" s="28" t="s">
        <v>1550</v>
      </c>
      <c r="E1860" s="30" t="s">
        <v>1498</v>
      </c>
      <c r="F1860" s="30">
        <v>9400</v>
      </c>
      <c r="G1860" s="30">
        <v>9100</v>
      </c>
      <c r="H1860" s="30">
        <v>9300</v>
      </c>
      <c r="I1860" s="30">
        <v>8900</v>
      </c>
      <c r="J1860" s="36">
        <v>8500</v>
      </c>
      <c r="K1860" s="36">
        <v>8500</v>
      </c>
      <c r="L1860" s="36">
        <v>8700</v>
      </c>
      <c r="M1860" s="36">
        <v>8700</v>
      </c>
      <c r="N1860" s="36">
        <v>8600</v>
      </c>
      <c r="O1860" s="36">
        <v>8500</v>
      </c>
      <c r="P1860" s="36">
        <v>8500</v>
      </c>
      <c r="Q1860" s="36">
        <v>8200</v>
      </c>
      <c r="R1860" s="36">
        <v>8741.666666666666</v>
      </c>
    </row>
    <row r="1861" spans="1:18" ht="12">
      <c r="A1861" s="28" t="s">
        <v>1396</v>
      </c>
      <c r="B1861" s="30">
        <v>2009</v>
      </c>
      <c r="C1861" s="30" t="s">
        <v>1511</v>
      </c>
      <c r="D1861" s="28" t="s">
        <v>1550</v>
      </c>
      <c r="E1861" s="30" t="s">
        <v>2127</v>
      </c>
      <c r="F1861" s="30">
        <v>47000</v>
      </c>
      <c r="G1861" s="30">
        <v>47300</v>
      </c>
      <c r="H1861" s="30">
        <v>47400</v>
      </c>
      <c r="I1861" s="30">
        <v>47300</v>
      </c>
      <c r="J1861" s="30">
        <v>48100</v>
      </c>
      <c r="K1861" s="30">
        <v>48000</v>
      </c>
      <c r="L1861" s="30">
        <v>48000</v>
      </c>
      <c r="M1861" s="30">
        <v>47800</v>
      </c>
      <c r="N1861" s="30">
        <v>47400</v>
      </c>
      <c r="O1861" s="30">
        <v>47300</v>
      </c>
      <c r="P1861" s="36">
        <v>47000</v>
      </c>
      <c r="Q1861" s="36">
        <v>46700</v>
      </c>
      <c r="R1861" s="36">
        <v>47441.666666666664</v>
      </c>
    </row>
    <row r="1862" spans="1:18" ht="12">
      <c r="A1862" s="28" t="s">
        <v>1397</v>
      </c>
      <c r="B1862" s="30">
        <v>2009</v>
      </c>
      <c r="C1862" s="30" t="s">
        <v>1511</v>
      </c>
      <c r="D1862" s="28" t="s">
        <v>1550</v>
      </c>
      <c r="E1862" s="30" t="s">
        <v>2128</v>
      </c>
      <c r="F1862" s="30">
        <v>1600</v>
      </c>
      <c r="G1862" s="30">
        <v>1500</v>
      </c>
      <c r="H1862" s="30">
        <v>1500</v>
      </c>
      <c r="I1862" s="30">
        <v>1600</v>
      </c>
      <c r="J1862" s="30">
        <v>1700</v>
      </c>
      <c r="K1862" s="30">
        <v>1700</v>
      </c>
      <c r="L1862" s="30">
        <v>1700</v>
      </c>
      <c r="M1862" s="30">
        <v>1700</v>
      </c>
      <c r="N1862" s="30">
        <v>1700</v>
      </c>
      <c r="O1862" s="30">
        <v>1700</v>
      </c>
      <c r="P1862" s="36">
        <v>1700</v>
      </c>
      <c r="Q1862" s="36">
        <v>1500</v>
      </c>
      <c r="R1862" s="36">
        <v>1633.3333333333333</v>
      </c>
    </row>
    <row r="1863" spans="1:18" ht="12">
      <c r="A1863" s="28" t="s">
        <v>811</v>
      </c>
      <c r="B1863" s="30">
        <v>2009</v>
      </c>
      <c r="C1863" s="30" t="s">
        <v>1511</v>
      </c>
      <c r="D1863" s="28" t="s">
        <v>1550</v>
      </c>
      <c r="E1863" s="30" t="s">
        <v>1502</v>
      </c>
      <c r="F1863" s="30">
        <v>7800</v>
      </c>
      <c r="G1863" s="30">
        <v>7600</v>
      </c>
      <c r="H1863" s="30">
        <v>7800</v>
      </c>
      <c r="I1863" s="30">
        <v>7300</v>
      </c>
      <c r="J1863" s="30">
        <v>6800</v>
      </c>
      <c r="K1863" s="30">
        <v>6800</v>
      </c>
      <c r="L1863" s="30">
        <v>7000</v>
      </c>
      <c r="M1863" s="30">
        <v>7000</v>
      </c>
      <c r="N1863" s="30">
        <v>6900</v>
      </c>
      <c r="O1863" s="30">
        <v>6800</v>
      </c>
      <c r="P1863" s="36">
        <v>6800</v>
      </c>
      <c r="Q1863" s="36">
        <v>6700</v>
      </c>
      <c r="R1863" s="36">
        <v>7108.333333333333</v>
      </c>
    </row>
    <row r="1864" spans="1:18" ht="12">
      <c r="A1864" s="28" t="s">
        <v>812</v>
      </c>
      <c r="B1864" s="30">
        <v>2009</v>
      </c>
      <c r="C1864" s="30" t="s">
        <v>1511</v>
      </c>
      <c r="D1864" s="28" t="s">
        <v>1550</v>
      </c>
      <c r="E1864" s="30" t="s">
        <v>1505</v>
      </c>
      <c r="F1864" s="30">
        <v>8900</v>
      </c>
      <c r="G1864" s="30">
        <v>8800</v>
      </c>
      <c r="H1864" s="30">
        <v>8800</v>
      </c>
      <c r="I1864" s="30">
        <v>8900</v>
      </c>
      <c r="J1864" s="30">
        <v>9100</v>
      </c>
      <c r="K1864" s="30">
        <v>9300</v>
      </c>
      <c r="L1864" s="30">
        <v>9200</v>
      </c>
      <c r="M1864" s="30">
        <v>9300</v>
      </c>
      <c r="N1864" s="30">
        <v>9300</v>
      </c>
      <c r="O1864" s="30">
        <v>9300</v>
      </c>
      <c r="P1864" s="36">
        <v>9400</v>
      </c>
      <c r="Q1864" s="36">
        <v>9400</v>
      </c>
      <c r="R1864" s="36">
        <v>9141.666666666666</v>
      </c>
    </row>
    <row r="1865" spans="1:18" ht="12">
      <c r="A1865" s="28" t="s">
        <v>1398</v>
      </c>
      <c r="B1865" s="30">
        <v>2009</v>
      </c>
      <c r="C1865" s="30" t="s">
        <v>1511</v>
      </c>
      <c r="D1865" s="28" t="s">
        <v>1550</v>
      </c>
      <c r="E1865" s="30" t="s">
        <v>2129</v>
      </c>
      <c r="F1865" s="30">
        <v>1700</v>
      </c>
      <c r="G1865" s="30">
        <v>1700</v>
      </c>
      <c r="H1865" s="30">
        <v>1700</v>
      </c>
      <c r="I1865" s="30">
        <v>1900</v>
      </c>
      <c r="J1865" s="30">
        <v>1900</v>
      </c>
      <c r="K1865" s="30">
        <v>1900</v>
      </c>
      <c r="L1865" s="30">
        <v>1800</v>
      </c>
      <c r="M1865" s="30">
        <v>1900</v>
      </c>
      <c r="N1865" s="30">
        <v>1900</v>
      </c>
      <c r="O1865" s="30">
        <v>1800</v>
      </c>
      <c r="P1865" s="36">
        <v>1800</v>
      </c>
      <c r="Q1865" s="36">
        <v>1800</v>
      </c>
      <c r="R1865" s="36">
        <v>1816.6666666666667</v>
      </c>
    </row>
    <row r="1866" spans="1:18" ht="12">
      <c r="A1866" s="28" t="s">
        <v>813</v>
      </c>
      <c r="B1866" s="30">
        <v>2009</v>
      </c>
      <c r="C1866" s="30" t="s">
        <v>1511</v>
      </c>
      <c r="D1866" s="28" t="s">
        <v>1550</v>
      </c>
      <c r="E1866" s="30" t="s">
        <v>1510</v>
      </c>
      <c r="F1866" s="30">
        <v>1600</v>
      </c>
      <c r="G1866" s="30">
        <v>1600</v>
      </c>
      <c r="H1866" s="30">
        <v>1600</v>
      </c>
      <c r="I1866" s="30">
        <v>1600</v>
      </c>
      <c r="J1866" s="30">
        <v>1600</v>
      </c>
      <c r="K1866" s="30">
        <v>1600</v>
      </c>
      <c r="L1866" s="30">
        <v>1600</v>
      </c>
      <c r="M1866" s="30">
        <v>1600</v>
      </c>
      <c r="N1866" s="30">
        <v>1500</v>
      </c>
      <c r="O1866" s="30">
        <v>1500</v>
      </c>
      <c r="P1866" s="36">
        <v>1500</v>
      </c>
      <c r="Q1866" s="36">
        <v>1500</v>
      </c>
      <c r="R1866" s="36">
        <v>1566.6666666666667</v>
      </c>
    </row>
    <row r="1867" spans="1:18" ht="12">
      <c r="A1867" s="28" t="s">
        <v>1399</v>
      </c>
      <c r="B1867" s="30">
        <v>2009</v>
      </c>
      <c r="C1867" s="30" t="s">
        <v>1511</v>
      </c>
      <c r="D1867" s="28" t="s">
        <v>1550</v>
      </c>
      <c r="E1867" s="30" t="s">
        <v>2130</v>
      </c>
      <c r="F1867" s="30">
        <v>9900</v>
      </c>
      <c r="G1867" s="30">
        <v>10000</v>
      </c>
      <c r="H1867" s="30">
        <v>10100</v>
      </c>
      <c r="I1867" s="30">
        <v>9800</v>
      </c>
      <c r="J1867" s="30">
        <v>10000</v>
      </c>
      <c r="K1867" s="30">
        <v>9700</v>
      </c>
      <c r="L1867" s="30">
        <v>9700</v>
      </c>
      <c r="M1867" s="30">
        <v>9700</v>
      </c>
      <c r="N1867" s="30">
        <v>9900</v>
      </c>
      <c r="O1867" s="30">
        <v>9900</v>
      </c>
      <c r="P1867" s="36">
        <v>9900</v>
      </c>
      <c r="Q1867" s="36">
        <v>9900</v>
      </c>
      <c r="R1867" s="36">
        <v>9875</v>
      </c>
    </row>
    <row r="1868" spans="1:18" ht="12">
      <c r="A1868" s="28" t="s">
        <v>814</v>
      </c>
      <c r="B1868" s="35">
        <v>2009</v>
      </c>
      <c r="C1868" s="35" t="s">
        <v>1511</v>
      </c>
      <c r="D1868" s="28" t="s">
        <v>1550</v>
      </c>
      <c r="E1868" s="30" t="s">
        <v>1514</v>
      </c>
      <c r="F1868" s="30">
        <v>6200</v>
      </c>
      <c r="G1868" s="30">
        <v>6200</v>
      </c>
      <c r="H1868" s="30">
        <v>6100</v>
      </c>
      <c r="I1868" s="30">
        <v>6200</v>
      </c>
      <c r="J1868" s="30">
        <v>6400</v>
      </c>
      <c r="K1868" s="30">
        <v>6600</v>
      </c>
      <c r="L1868" s="30">
        <v>6800</v>
      </c>
      <c r="M1868" s="30">
        <v>6800</v>
      </c>
      <c r="N1868" s="30">
        <v>6500</v>
      </c>
      <c r="O1868" s="30">
        <v>6300</v>
      </c>
      <c r="P1868" s="36">
        <v>5900</v>
      </c>
      <c r="Q1868" s="36">
        <v>6000</v>
      </c>
      <c r="R1868" s="36">
        <v>6333.333333333333</v>
      </c>
    </row>
    <row r="1869" spans="1:18" ht="12">
      <c r="A1869" s="28" t="s">
        <v>1400</v>
      </c>
      <c r="B1869" s="30">
        <v>2009</v>
      </c>
      <c r="C1869" s="30" t="s">
        <v>1511</v>
      </c>
      <c r="D1869" s="28" t="s">
        <v>1550</v>
      </c>
      <c r="E1869" s="30" t="s">
        <v>2131</v>
      </c>
      <c r="F1869" s="30">
        <v>9400</v>
      </c>
      <c r="G1869" s="30">
        <v>9400</v>
      </c>
      <c r="H1869" s="30">
        <v>9200</v>
      </c>
      <c r="I1869" s="30">
        <v>9100</v>
      </c>
      <c r="J1869" s="30">
        <v>9200</v>
      </c>
      <c r="K1869" s="30">
        <v>9100</v>
      </c>
      <c r="L1869" s="30">
        <v>9200</v>
      </c>
      <c r="M1869" s="30">
        <v>9200</v>
      </c>
      <c r="N1869" s="30">
        <v>9100</v>
      </c>
      <c r="O1869" s="30">
        <v>9000</v>
      </c>
      <c r="P1869" s="36">
        <v>9000</v>
      </c>
      <c r="Q1869" s="36">
        <v>8700</v>
      </c>
      <c r="R1869" s="36">
        <v>9133.333333333334</v>
      </c>
    </row>
    <row r="1870" spans="1:18" ht="12">
      <c r="A1870" s="28" t="s">
        <v>815</v>
      </c>
      <c r="B1870" s="30">
        <v>2009</v>
      </c>
      <c r="C1870" s="30" t="s">
        <v>1511</v>
      </c>
      <c r="D1870" s="28" t="s">
        <v>1550</v>
      </c>
      <c r="E1870" s="30" t="s">
        <v>1516</v>
      </c>
      <c r="F1870" s="30">
        <v>9300</v>
      </c>
      <c r="G1870" s="30">
        <v>9600</v>
      </c>
      <c r="H1870" s="30">
        <v>9900</v>
      </c>
      <c r="I1870" s="30">
        <v>9800</v>
      </c>
      <c r="J1870" s="30">
        <v>9900</v>
      </c>
      <c r="K1870" s="30">
        <v>9800</v>
      </c>
      <c r="L1870" s="30">
        <v>9700</v>
      </c>
      <c r="M1870" s="30">
        <v>9300</v>
      </c>
      <c r="N1870" s="30">
        <v>9200</v>
      </c>
      <c r="O1870" s="30">
        <v>9500</v>
      </c>
      <c r="P1870" s="36">
        <v>9500</v>
      </c>
      <c r="Q1870" s="36">
        <v>9400</v>
      </c>
      <c r="R1870" s="36">
        <v>9575</v>
      </c>
    </row>
    <row r="1871" spans="1:18" ht="12">
      <c r="A1871" s="28" t="s">
        <v>1602</v>
      </c>
      <c r="B1871" s="30">
        <v>2009</v>
      </c>
      <c r="C1871" s="30" t="s">
        <v>1511</v>
      </c>
      <c r="D1871" s="28" t="s">
        <v>1550</v>
      </c>
      <c r="E1871" s="30" t="s">
        <v>2132</v>
      </c>
      <c r="F1871" s="30">
        <v>300</v>
      </c>
      <c r="G1871" s="30">
        <v>300</v>
      </c>
      <c r="H1871" s="30">
        <v>300</v>
      </c>
      <c r="I1871" s="30">
        <v>300</v>
      </c>
      <c r="J1871" s="30">
        <v>300</v>
      </c>
      <c r="K1871" s="30">
        <v>300</v>
      </c>
      <c r="L1871" s="30">
        <v>300</v>
      </c>
      <c r="M1871" s="30">
        <v>300</v>
      </c>
      <c r="N1871" s="30">
        <v>300</v>
      </c>
      <c r="O1871" s="30">
        <v>300</v>
      </c>
      <c r="P1871" s="36">
        <v>300</v>
      </c>
      <c r="Q1871" s="36">
        <v>300</v>
      </c>
      <c r="R1871" s="36">
        <v>300</v>
      </c>
    </row>
    <row r="1872" spans="1:18" ht="12">
      <c r="A1872" s="28" t="s">
        <v>1603</v>
      </c>
      <c r="B1872" s="30">
        <v>2009</v>
      </c>
      <c r="C1872" s="30" t="s">
        <v>1511</v>
      </c>
      <c r="D1872" s="28" t="s">
        <v>1550</v>
      </c>
      <c r="E1872" s="10" t="s">
        <v>2133</v>
      </c>
      <c r="F1872" s="36">
        <v>1200</v>
      </c>
      <c r="G1872" s="36">
        <v>1300</v>
      </c>
      <c r="H1872" s="36">
        <v>1300</v>
      </c>
      <c r="I1872" s="36">
        <v>1300</v>
      </c>
      <c r="J1872" s="30">
        <v>1300</v>
      </c>
      <c r="K1872" s="30">
        <v>1100</v>
      </c>
      <c r="L1872" s="30">
        <v>900</v>
      </c>
      <c r="M1872" s="30">
        <v>900</v>
      </c>
      <c r="N1872" s="30">
        <v>1000</v>
      </c>
      <c r="O1872" s="30">
        <v>1100</v>
      </c>
      <c r="P1872" s="36">
        <v>1100</v>
      </c>
      <c r="Q1872" s="36">
        <v>1100</v>
      </c>
      <c r="R1872" s="36">
        <v>1133.3333333333333</v>
      </c>
    </row>
    <row r="1873" spans="1:18" ht="12">
      <c r="A1873" s="28" t="s">
        <v>1604</v>
      </c>
      <c r="B1873" s="30">
        <v>2009</v>
      </c>
      <c r="C1873" s="30" t="s">
        <v>1511</v>
      </c>
      <c r="D1873" s="28" t="s">
        <v>1550</v>
      </c>
      <c r="E1873" s="30" t="s">
        <v>2134</v>
      </c>
      <c r="F1873" s="30">
        <v>7800</v>
      </c>
      <c r="G1873" s="30">
        <v>8000</v>
      </c>
      <c r="H1873" s="30">
        <v>8300</v>
      </c>
      <c r="I1873" s="30">
        <v>8200</v>
      </c>
      <c r="J1873" s="30">
        <v>8300</v>
      </c>
      <c r="K1873" s="30">
        <v>8400</v>
      </c>
      <c r="L1873" s="30">
        <v>8500</v>
      </c>
      <c r="M1873" s="30">
        <v>8100</v>
      </c>
      <c r="N1873" s="30">
        <v>7900</v>
      </c>
      <c r="O1873" s="30">
        <v>8100</v>
      </c>
      <c r="P1873" s="36">
        <v>8100</v>
      </c>
      <c r="Q1873" s="36">
        <v>8000</v>
      </c>
      <c r="R1873" s="36">
        <v>8141.666666666667</v>
      </c>
    </row>
    <row r="1874" spans="1:18" ht="12">
      <c r="A1874" s="28" t="s">
        <v>816</v>
      </c>
      <c r="B1874" s="30">
        <v>2009</v>
      </c>
      <c r="C1874" s="30" t="s">
        <v>1526</v>
      </c>
      <c r="D1874" s="28" t="s">
        <v>2026</v>
      </c>
      <c r="E1874" s="10" t="s">
        <v>1491</v>
      </c>
      <c r="F1874" s="30">
        <v>3500</v>
      </c>
      <c r="G1874" s="30">
        <v>3600</v>
      </c>
      <c r="H1874" s="30">
        <v>3500</v>
      </c>
      <c r="I1874" s="30">
        <v>3800</v>
      </c>
      <c r="J1874" s="30">
        <v>3800</v>
      </c>
      <c r="K1874" s="30">
        <v>3800</v>
      </c>
      <c r="L1874" s="30">
        <v>3600</v>
      </c>
      <c r="M1874" s="30">
        <v>3600</v>
      </c>
      <c r="N1874" s="30">
        <v>3600</v>
      </c>
      <c r="O1874" s="30">
        <v>3700</v>
      </c>
      <c r="P1874" s="36">
        <v>3700</v>
      </c>
      <c r="Q1874" s="36">
        <v>3700</v>
      </c>
      <c r="R1874" s="36">
        <v>3658.3333333333335</v>
      </c>
    </row>
    <row r="1875" spans="1:18" ht="12">
      <c r="A1875" s="28" t="s">
        <v>817</v>
      </c>
      <c r="B1875" s="30">
        <v>2009</v>
      </c>
      <c r="C1875" s="30" t="s">
        <v>1526</v>
      </c>
      <c r="D1875" s="28" t="s">
        <v>2026</v>
      </c>
      <c r="E1875" s="30" t="s">
        <v>1495</v>
      </c>
      <c r="F1875" s="30">
        <v>2400</v>
      </c>
      <c r="G1875" s="30">
        <v>2400</v>
      </c>
      <c r="H1875" s="30">
        <v>2400</v>
      </c>
      <c r="I1875" s="30">
        <v>2600</v>
      </c>
      <c r="J1875" s="30">
        <v>2600</v>
      </c>
      <c r="K1875" s="30">
        <v>2600</v>
      </c>
      <c r="L1875" s="30">
        <v>2600</v>
      </c>
      <c r="M1875" s="30">
        <v>2600</v>
      </c>
      <c r="N1875" s="30">
        <v>2500</v>
      </c>
      <c r="O1875" s="30">
        <v>2500</v>
      </c>
      <c r="P1875" s="36">
        <v>2500</v>
      </c>
      <c r="Q1875" s="36">
        <v>2500</v>
      </c>
      <c r="R1875" s="36">
        <v>2516.6666666666665</v>
      </c>
    </row>
    <row r="1876" spans="1:18" ht="12">
      <c r="A1876" s="28" t="s">
        <v>818</v>
      </c>
      <c r="B1876" s="30">
        <v>2009</v>
      </c>
      <c r="C1876" s="30" t="s">
        <v>1526</v>
      </c>
      <c r="D1876" s="28" t="s">
        <v>2026</v>
      </c>
      <c r="E1876" s="30" t="s">
        <v>1498</v>
      </c>
      <c r="F1876" s="30">
        <v>700</v>
      </c>
      <c r="G1876" s="30">
        <v>700</v>
      </c>
      <c r="H1876" s="30">
        <v>700</v>
      </c>
      <c r="I1876" s="30">
        <v>900</v>
      </c>
      <c r="J1876" s="36">
        <v>800</v>
      </c>
      <c r="K1876" s="36">
        <v>900</v>
      </c>
      <c r="L1876" s="36">
        <v>900</v>
      </c>
      <c r="M1876" s="36">
        <v>900</v>
      </c>
      <c r="N1876" s="36">
        <v>800</v>
      </c>
      <c r="O1876" s="36">
        <v>800</v>
      </c>
      <c r="P1876" s="36">
        <v>800</v>
      </c>
      <c r="Q1876" s="36">
        <v>800</v>
      </c>
      <c r="R1876" s="36">
        <v>808.3333333333334</v>
      </c>
    </row>
    <row r="1877" spans="1:18" ht="12">
      <c r="A1877" s="28" t="s">
        <v>1605</v>
      </c>
      <c r="B1877" s="30">
        <v>2009</v>
      </c>
      <c r="C1877" s="30" t="s">
        <v>1526</v>
      </c>
      <c r="D1877" s="28" t="s">
        <v>2026</v>
      </c>
      <c r="E1877" s="30" t="s">
        <v>2127</v>
      </c>
      <c r="F1877" s="30">
        <v>2800</v>
      </c>
      <c r="G1877" s="30">
        <v>2900</v>
      </c>
      <c r="H1877" s="30">
        <v>2800</v>
      </c>
      <c r="I1877" s="30">
        <v>2900</v>
      </c>
      <c r="J1877" s="30">
        <v>3000</v>
      </c>
      <c r="K1877" s="30">
        <v>2900</v>
      </c>
      <c r="L1877" s="30">
        <v>2700</v>
      </c>
      <c r="M1877" s="30">
        <v>2700</v>
      </c>
      <c r="N1877" s="30">
        <v>2800</v>
      </c>
      <c r="O1877" s="30">
        <v>2900</v>
      </c>
      <c r="P1877" s="36">
        <v>2900</v>
      </c>
      <c r="Q1877" s="36">
        <v>2900</v>
      </c>
      <c r="R1877" s="36">
        <v>2850</v>
      </c>
    </row>
    <row r="1878" spans="1:18" ht="12">
      <c r="A1878" s="28" t="s">
        <v>1606</v>
      </c>
      <c r="B1878" s="30">
        <v>2009</v>
      </c>
      <c r="C1878" s="30" t="s">
        <v>1526</v>
      </c>
      <c r="D1878" s="28" t="s">
        <v>2026</v>
      </c>
      <c r="E1878" s="30" t="s">
        <v>2128</v>
      </c>
      <c r="F1878" s="30">
        <v>100</v>
      </c>
      <c r="G1878" s="30">
        <v>100</v>
      </c>
      <c r="H1878" s="30">
        <v>100</v>
      </c>
      <c r="I1878" s="30">
        <v>200</v>
      </c>
      <c r="J1878" s="30">
        <v>200</v>
      </c>
      <c r="K1878" s="30">
        <v>200</v>
      </c>
      <c r="L1878" s="30">
        <v>200</v>
      </c>
      <c r="M1878" s="30">
        <v>200</v>
      </c>
      <c r="N1878" s="30">
        <v>200</v>
      </c>
      <c r="O1878" s="30">
        <v>200</v>
      </c>
      <c r="P1878" s="36">
        <v>200</v>
      </c>
      <c r="Q1878" s="36">
        <v>200</v>
      </c>
      <c r="R1878" s="36">
        <v>175</v>
      </c>
    </row>
    <row r="1879" spans="1:18" ht="12">
      <c r="A1879" s="28" t="s">
        <v>1560</v>
      </c>
      <c r="B1879" s="30">
        <v>2009</v>
      </c>
      <c r="C1879" s="30" t="s">
        <v>1526</v>
      </c>
      <c r="D1879" s="28" t="s">
        <v>2026</v>
      </c>
      <c r="E1879" s="30" t="s">
        <v>1502</v>
      </c>
      <c r="F1879" s="30">
        <v>600</v>
      </c>
      <c r="G1879" s="30">
        <v>600</v>
      </c>
      <c r="H1879" s="30">
        <v>600</v>
      </c>
      <c r="I1879" s="30">
        <v>700</v>
      </c>
      <c r="J1879" s="30">
        <v>600</v>
      </c>
      <c r="K1879" s="30">
        <v>700</v>
      </c>
      <c r="L1879" s="30">
        <v>700</v>
      </c>
      <c r="M1879" s="30">
        <v>700</v>
      </c>
      <c r="N1879" s="30">
        <v>600</v>
      </c>
      <c r="O1879" s="30">
        <v>600</v>
      </c>
      <c r="P1879" s="36">
        <v>600</v>
      </c>
      <c r="Q1879" s="36">
        <v>600</v>
      </c>
      <c r="R1879" s="36">
        <v>633.3333333333334</v>
      </c>
    </row>
    <row r="1880" spans="1:18" ht="12">
      <c r="A1880" s="28" t="s">
        <v>1561</v>
      </c>
      <c r="B1880" s="30">
        <v>2009</v>
      </c>
      <c r="C1880" s="30" t="s">
        <v>1526</v>
      </c>
      <c r="D1880" s="28" t="s">
        <v>2026</v>
      </c>
      <c r="E1880" s="30" t="s">
        <v>1505</v>
      </c>
      <c r="F1880" s="30">
        <v>700</v>
      </c>
      <c r="G1880" s="30">
        <v>700</v>
      </c>
      <c r="H1880" s="30">
        <v>700</v>
      </c>
      <c r="I1880" s="30">
        <v>700</v>
      </c>
      <c r="J1880" s="30">
        <v>800</v>
      </c>
      <c r="K1880" s="30">
        <v>700</v>
      </c>
      <c r="L1880" s="30">
        <v>700</v>
      </c>
      <c r="M1880" s="30">
        <v>700</v>
      </c>
      <c r="N1880" s="30">
        <v>700</v>
      </c>
      <c r="O1880" s="30">
        <v>700</v>
      </c>
      <c r="P1880" s="36">
        <v>700</v>
      </c>
      <c r="Q1880" s="36">
        <v>700</v>
      </c>
      <c r="R1880" s="36">
        <v>708.3333333333334</v>
      </c>
    </row>
    <row r="1881" spans="1:18" ht="12">
      <c r="A1881" s="28" t="s">
        <v>1607</v>
      </c>
      <c r="B1881" s="30">
        <v>2009</v>
      </c>
      <c r="C1881" s="30" t="s">
        <v>1526</v>
      </c>
      <c r="D1881" s="28" t="s">
        <v>2026</v>
      </c>
      <c r="E1881" s="30" t="s">
        <v>2129</v>
      </c>
      <c r="F1881" s="30">
        <v>200</v>
      </c>
      <c r="G1881" s="30">
        <v>200</v>
      </c>
      <c r="H1881" s="30">
        <v>200</v>
      </c>
      <c r="I1881" s="30">
        <v>200</v>
      </c>
      <c r="J1881" s="30">
        <v>200</v>
      </c>
      <c r="K1881" s="30">
        <v>200</v>
      </c>
      <c r="L1881" s="30">
        <v>200</v>
      </c>
      <c r="M1881" s="30">
        <v>200</v>
      </c>
      <c r="N1881" s="30">
        <v>200</v>
      </c>
      <c r="O1881" s="30">
        <v>200</v>
      </c>
      <c r="P1881" s="36">
        <v>200</v>
      </c>
      <c r="Q1881" s="36">
        <v>200</v>
      </c>
      <c r="R1881" s="36">
        <v>200</v>
      </c>
    </row>
    <row r="1882" spans="1:18" ht="12">
      <c r="A1882" s="28" t="s">
        <v>1562</v>
      </c>
      <c r="B1882" s="30">
        <v>2009</v>
      </c>
      <c r="C1882" s="30" t="s">
        <v>1526</v>
      </c>
      <c r="D1882" s="28" t="s">
        <v>2026</v>
      </c>
      <c r="E1882" s="30" t="s">
        <v>1510</v>
      </c>
      <c r="F1882" s="30">
        <v>200</v>
      </c>
      <c r="G1882" s="30">
        <v>200</v>
      </c>
      <c r="H1882" s="30">
        <v>200</v>
      </c>
      <c r="I1882" s="30">
        <v>200</v>
      </c>
      <c r="J1882" s="30">
        <v>200</v>
      </c>
      <c r="K1882" s="30">
        <v>200</v>
      </c>
      <c r="L1882" s="30">
        <v>200</v>
      </c>
      <c r="M1882" s="30">
        <v>200</v>
      </c>
      <c r="N1882" s="30">
        <v>200</v>
      </c>
      <c r="O1882" s="30">
        <v>200</v>
      </c>
      <c r="P1882" s="36">
        <v>200</v>
      </c>
      <c r="Q1882" s="36">
        <v>200</v>
      </c>
      <c r="R1882" s="36">
        <v>200</v>
      </c>
    </row>
    <row r="1883" spans="1:18" ht="12">
      <c r="A1883" s="28" t="s">
        <v>1608</v>
      </c>
      <c r="B1883" s="30">
        <v>2009</v>
      </c>
      <c r="C1883" s="30" t="s">
        <v>1526</v>
      </c>
      <c r="D1883" s="28" t="s">
        <v>2026</v>
      </c>
      <c r="E1883" s="30" t="s">
        <v>2130</v>
      </c>
      <c r="F1883" s="30">
        <v>200</v>
      </c>
      <c r="G1883" s="30">
        <v>200</v>
      </c>
      <c r="H1883" s="30">
        <v>200</v>
      </c>
      <c r="I1883" s="30">
        <v>200</v>
      </c>
      <c r="J1883" s="30">
        <v>200</v>
      </c>
      <c r="K1883" s="30">
        <v>200</v>
      </c>
      <c r="L1883" s="30">
        <v>200</v>
      </c>
      <c r="M1883" s="30">
        <v>200</v>
      </c>
      <c r="N1883" s="30">
        <v>200</v>
      </c>
      <c r="O1883" s="30">
        <v>200</v>
      </c>
      <c r="P1883" s="36">
        <v>200</v>
      </c>
      <c r="Q1883" s="36">
        <v>200</v>
      </c>
      <c r="R1883" s="36">
        <v>200</v>
      </c>
    </row>
    <row r="1884" spans="1:18" ht="12">
      <c r="A1884" s="28" t="s">
        <v>1563</v>
      </c>
      <c r="B1884" s="35">
        <v>2009</v>
      </c>
      <c r="C1884" s="35" t="s">
        <v>1526</v>
      </c>
      <c r="D1884" s="28" t="s">
        <v>2026</v>
      </c>
      <c r="E1884" s="30" t="s">
        <v>1514</v>
      </c>
      <c r="F1884" s="30">
        <v>200</v>
      </c>
      <c r="G1884" s="30">
        <v>200</v>
      </c>
      <c r="H1884" s="30">
        <v>200</v>
      </c>
      <c r="I1884" s="30">
        <v>200</v>
      </c>
      <c r="J1884" s="30">
        <v>200</v>
      </c>
      <c r="K1884" s="30">
        <v>200</v>
      </c>
      <c r="L1884" s="30">
        <v>200</v>
      </c>
      <c r="M1884" s="30">
        <v>200</v>
      </c>
      <c r="N1884" s="30">
        <v>200</v>
      </c>
      <c r="O1884" s="30">
        <v>200</v>
      </c>
      <c r="P1884" s="36">
        <v>200</v>
      </c>
      <c r="Q1884" s="36">
        <v>200</v>
      </c>
      <c r="R1884" s="36">
        <v>200</v>
      </c>
    </row>
    <row r="1885" spans="1:18" ht="12">
      <c r="A1885" s="28" t="s">
        <v>1609</v>
      </c>
      <c r="B1885" s="30">
        <v>2009</v>
      </c>
      <c r="C1885" s="30" t="s">
        <v>1526</v>
      </c>
      <c r="D1885" s="28" t="s">
        <v>2026</v>
      </c>
      <c r="E1885" s="30" t="s">
        <v>2131</v>
      </c>
      <c r="F1885" s="30">
        <v>200</v>
      </c>
      <c r="G1885" s="30">
        <v>200</v>
      </c>
      <c r="H1885" s="30">
        <v>200</v>
      </c>
      <c r="I1885" s="30">
        <v>200</v>
      </c>
      <c r="J1885" s="30">
        <v>200</v>
      </c>
      <c r="K1885" s="30">
        <v>200</v>
      </c>
      <c r="L1885" s="30">
        <v>200</v>
      </c>
      <c r="M1885" s="30">
        <v>200</v>
      </c>
      <c r="N1885" s="30">
        <v>200</v>
      </c>
      <c r="O1885" s="30">
        <v>200</v>
      </c>
      <c r="P1885" s="36">
        <v>200</v>
      </c>
      <c r="Q1885" s="36">
        <v>200</v>
      </c>
      <c r="R1885" s="36">
        <v>200</v>
      </c>
    </row>
    <row r="1886" spans="1:18" ht="12">
      <c r="A1886" s="28" t="s">
        <v>1564</v>
      </c>
      <c r="B1886" s="30">
        <v>2009</v>
      </c>
      <c r="C1886" s="30" t="s">
        <v>1526</v>
      </c>
      <c r="D1886" s="28" t="s">
        <v>2026</v>
      </c>
      <c r="E1886" s="30" t="s">
        <v>1516</v>
      </c>
      <c r="F1886" s="30">
        <v>1100</v>
      </c>
      <c r="G1886" s="30">
        <v>1200</v>
      </c>
      <c r="H1886" s="30">
        <v>1100</v>
      </c>
      <c r="I1886" s="30">
        <v>1200</v>
      </c>
      <c r="J1886" s="30">
        <v>1200</v>
      </c>
      <c r="K1886" s="30">
        <v>1200</v>
      </c>
      <c r="L1886" s="30">
        <v>1000</v>
      </c>
      <c r="M1886" s="30">
        <v>1000</v>
      </c>
      <c r="N1886" s="30">
        <v>1100</v>
      </c>
      <c r="O1886" s="30">
        <v>1200</v>
      </c>
      <c r="P1886" s="36">
        <v>1200</v>
      </c>
      <c r="Q1886" s="36">
        <v>1200</v>
      </c>
      <c r="R1886" s="36">
        <v>1141.6666666666667</v>
      </c>
    </row>
    <row r="1887" spans="1:18" ht="12">
      <c r="A1887" s="28" t="s">
        <v>1610</v>
      </c>
      <c r="B1887" s="30">
        <v>2009</v>
      </c>
      <c r="C1887" s="30" t="s">
        <v>1526</v>
      </c>
      <c r="D1887" s="28" t="s">
        <v>2026</v>
      </c>
      <c r="E1887" s="30" t="s">
        <v>2132</v>
      </c>
      <c r="F1887" s="30">
        <v>100</v>
      </c>
      <c r="G1887" s="30">
        <v>100</v>
      </c>
      <c r="H1887" s="30">
        <v>100</v>
      </c>
      <c r="I1887" s="30">
        <v>100</v>
      </c>
      <c r="J1887" s="30">
        <v>100</v>
      </c>
      <c r="K1887" s="30">
        <v>100</v>
      </c>
      <c r="L1887" s="30">
        <v>100</v>
      </c>
      <c r="M1887" s="30">
        <v>100</v>
      </c>
      <c r="N1887" s="30">
        <v>100</v>
      </c>
      <c r="O1887" s="30">
        <v>100</v>
      </c>
      <c r="P1887" s="36">
        <v>100</v>
      </c>
      <c r="Q1887" s="36">
        <v>100</v>
      </c>
      <c r="R1887" s="36">
        <v>100</v>
      </c>
    </row>
    <row r="1888" spans="1:18" ht="12">
      <c r="A1888" s="28" t="s">
        <v>1611</v>
      </c>
      <c r="B1888" s="30">
        <v>2009</v>
      </c>
      <c r="C1888" s="30" t="s">
        <v>1526</v>
      </c>
      <c r="D1888" s="28" t="s">
        <v>2026</v>
      </c>
      <c r="E1888" s="10" t="s">
        <v>2133</v>
      </c>
      <c r="F1888" s="36">
        <v>0</v>
      </c>
      <c r="G1888" s="36">
        <v>0</v>
      </c>
      <c r="H1888" s="36">
        <v>0</v>
      </c>
      <c r="I1888" s="36">
        <v>0</v>
      </c>
      <c r="J1888" s="30">
        <v>0</v>
      </c>
      <c r="K1888" s="30">
        <v>0</v>
      </c>
      <c r="L1888" s="30">
        <v>0</v>
      </c>
      <c r="M1888" s="30">
        <v>0</v>
      </c>
      <c r="N1888" s="30">
        <v>0</v>
      </c>
      <c r="O1888" s="30">
        <v>0</v>
      </c>
      <c r="P1888" s="36">
        <v>0</v>
      </c>
      <c r="Q1888" s="36">
        <v>0</v>
      </c>
      <c r="R1888" s="36">
        <v>0</v>
      </c>
    </row>
    <row r="1889" spans="1:18" ht="12">
      <c r="A1889" s="28" t="s">
        <v>1612</v>
      </c>
      <c r="B1889" s="30">
        <v>2009</v>
      </c>
      <c r="C1889" s="30" t="s">
        <v>1526</v>
      </c>
      <c r="D1889" s="28" t="s">
        <v>2026</v>
      </c>
      <c r="E1889" s="30" t="s">
        <v>2134</v>
      </c>
      <c r="F1889" s="30">
        <v>1000</v>
      </c>
      <c r="G1889" s="30">
        <v>1100</v>
      </c>
      <c r="H1889" s="30">
        <v>1000</v>
      </c>
      <c r="I1889" s="30">
        <v>1100</v>
      </c>
      <c r="J1889" s="30">
        <v>1100</v>
      </c>
      <c r="K1889" s="30">
        <v>1100</v>
      </c>
      <c r="L1889" s="30">
        <v>900</v>
      </c>
      <c r="M1889" s="30">
        <v>900</v>
      </c>
      <c r="N1889" s="30">
        <v>1000</v>
      </c>
      <c r="O1889" s="30">
        <v>1100</v>
      </c>
      <c r="P1889" s="36">
        <v>1100</v>
      </c>
      <c r="Q1889" s="36">
        <v>1100</v>
      </c>
      <c r="R1889" s="36">
        <v>1041.6666666666667</v>
      </c>
    </row>
    <row r="1890" spans="1:18" ht="12">
      <c r="A1890" s="28" t="s">
        <v>1565</v>
      </c>
      <c r="B1890" s="30">
        <v>2009</v>
      </c>
      <c r="C1890" s="30" t="s">
        <v>1527</v>
      </c>
      <c r="D1890" s="28" t="s">
        <v>1494</v>
      </c>
      <c r="E1890" s="10" t="s">
        <v>1491</v>
      </c>
      <c r="F1890" s="30">
        <v>7800</v>
      </c>
      <c r="G1890" s="30">
        <v>7700</v>
      </c>
      <c r="H1890" s="30">
        <v>7600</v>
      </c>
      <c r="I1890" s="30">
        <v>7800</v>
      </c>
      <c r="J1890" s="30">
        <v>7900</v>
      </c>
      <c r="K1890" s="30">
        <v>7600</v>
      </c>
      <c r="L1890" s="30">
        <v>7700</v>
      </c>
      <c r="M1890" s="30">
        <v>7700</v>
      </c>
      <c r="N1890" s="30">
        <v>7700</v>
      </c>
      <c r="O1890" s="30">
        <v>7600</v>
      </c>
      <c r="P1890" s="36">
        <v>7600</v>
      </c>
      <c r="Q1890" s="36">
        <v>7300</v>
      </c>
      <c r="R1890" s="36">
        <v>7666.666666666667</v>
      </c>
    </row>
    <row r="1891" spans="1:18" ht="12">
      <c r="A1891" s="28" t="s">
        <v>1566</v>
      </c>
      <c r="B1891" s="30">
        <v>2009</v>
      </c>
      <c r="C1891" s="30" t="s">
        <v>1527</v>
      </c>
      <c r="D1891" s="28" t="s">
        <v>1494</v>
      </c>
      <c r="E1891" s="30" t="s">
        <v>1495</v>
      </c>
      <c r="F1891" s="30">
        <v>6800</v>
      </c>
      <c r="G1891" s="30">
        <v>6700</v>
      </c>
      <c r="H1891" s="30">
        <v>6600</v>
      </c>
      <c r="I1891" s="30">
        <v>6500</v>
      </c>
      <c r="J1891" s="30">
        <v>6600</v>
      </c>
      <c r="K1891" s="30">
        <v>6600</v>
      </c>
      <c r="L1891" s="30">
        <v>6700</v>
      </c>
      <c r="M1891" s="30">
        <v>6800</v>
      </c>
      <c r="N1891" s="30">
        <v>6700</v>
      </c>
      <c r="O1891" s="30">
        <v>6500</v>
      </c>
      <c r="P1891" s="36">
        <v>6500</v>
      </c>
      <c r="Q1891" s="36">
        <v>6200</v>
      </c>
      <c r="R1891" s="36">
        <v>6600</v>
      </c>
    </row>
    <row r="1892" spans="1:18" ht="12">
      <c r="A1892" s="28" t="s">
        <v>1567</v>
      </c>
      <c r="B1892" s="30">
        <v>2009</v>
      </c>
      <c r="C1892" s="30" t="s">
        <v>1527</v>
      </c>
      <c r="D1892" s="28" t="s">
        <v>1494</v>
      </c>
      <c r="E1892" s="30" t="s">
        <v>1498</v>
      </c>
      <c r="F1892" s="30">
        <v>2100</v>
      </c>
      <c r="G1892" s="30">
        <v>2000</v>
      </c>
      <c r="H1892" s="30">
        <v>1900</v>
      </c>
      <c r="I1892" s="30">
        <v>1900</v>
      </c>
      <c r="J1892" s="36">
        <v>1900</v>
      </c>
      <c r="K1892" s="36">
        <v>1800</v>
      </c>
      <c r="L1892" s="36">
        <v>1900</v>
      </c>
      <c r="M1892" s="36">
        <v>2000</v>
      </c>
      <c r="N1892" s="36">
        <v>2000</v>
      </c>
      <c r="O1892" s="36">
        <v>1900</v>
      </c>
      <c r="P1892" s="36">
        <v>1800</v>
      </c>
      <c r="Q1892" s="36">
        <v>1700</v>
      </c>
      <c r="R1892" s="36">
        <v>1908.3333333333333</v>
      </c>
    </row>
    <row r="1893" spans="1:18" ht="12">
      <c r="A1893" s="28" t="s">
        <v>1613</v>
      </c>
      <c r="B1893" s="30">
        <v>2009</v>
      </c>
      <c r="C1893" s="30" t="s">
        <v>1527</v>
      </c>
      <c r="D1893" s="28" t="s">
        <v>1494</v>
      </c>
      <c r="E1893" s="30" t="s">
        <v>2127</v>
      </c>
      <c r="F1893" s="30">
        <v>5700</v>
      </c>
      <c r="G1893" s="30">
        <v>5700</v>
      </c>
      <c r="H1893" s="30">
        <v>5700</v>
      </c>
      <c r="I1893" s="30">
        <v>5900</v>
      </c>
      <c r="J1893" s="30">
        <v>6000</v>
      </c>
      <c r="K1893" s="30">
        <v>5800</v>
      </c>
      <c r="L1893" s="30">
        <v>5800</v>
      </c>
      <c r="M1893" s="30">
        <v>5700</v>
      </c>
      <c r="N1893" s="30">
        <v>5700</v>
      </c>
      <c r="O1893" s="30">
        <v>5700</v>
      </c>
      <c r="P1893" s="36">
        <v>5800</v>
      </c>
      <c r="Q1893" s="36">
        <v>5600</v>
      </c>
      <c r="R1893" s="36">
        <v>5758.333333333333</v>
      </c>
    </row>
    <row r="1894" spans="1:18" ht="12">
      <c r="A1894" s="28" t="s">
        <v>1614</v>
      </c>
      <c r="B1894" s="30">
        <v>2009</v>
      </c>
      <c r="C1894" s="30" t="s">
        <v>1527</v>
      </c>
      <c r="D1894" s="28" t="s">
        <v>1494</v>
      </c>
      <c r="E1894" s="30" t="s">
        <v>2128</v>
      </c>
      <c r="F1894" s="30">
        <v>300</v>
      </c>
      <c r="G1894" s="30">
        <v>300</v>
      </c>
      <c r="H1894" s="30">
        <v>300</v>
      </c>
      <c r="I1894" s="30">
        <v>300</v>
      </c>
      <c r="J1894" s="30">
        <v>300</v>
      </c>
      <c r="K1894" s="30">
        <v>300</v>
      </c>
      <c r="L1894" s="30">
        <v>400</v>
      </c>
      <c r="M1894" s="30">
        <v>400</v>
      </c>
      <c r="N1894" s="30">
        <v>400</v>
      </c>
      <c r="O1894" s="30">
        <v>400</v>
      </c>
      <c r="P1894" s="36">
        <v>300</v>
      </c>
      <c r="Q1894" s="36">
        <v>200</v>
      </c>
      <c r="R1894" s="36">
        <v>325</v>
      </c>
    </row>
    <row r="1895" spans="1:18" ht="12">
      <c r="A1895" s="28" t="s">
        <v>1568</v>
      </c>
      <c r="B1895" s="30">
        <v>2009</v>
      </c>
      <c r="C1895" s="30" t="s">
        <v>1527</v>
      </c>
      <c r="D1895" s="28" t="s">
        <v>1494</v>
      </c>
      <c r="E1895" s="30" t="s">
        <v>1502</v>
      </c>
      <c r="F1895" s="30">
        <v>1800</v>
      </c>
      <c r="G1895" s="30">
        <v>1700</v>
      </c>
      <c r="H1895" s="30">
        <v>1600</v>
      </c>
      <c r="I1895" s="30">
        <v>1600</v>
      </c>
      <c r="J1895" s="30">
        <v>1600</v>
      </c>
      <c r="K1895" s="30">
        <v>1500</v>
      </c>
      <c r="L1895" s="30">
        <v>1500</v>
      </c>
      <c r="M1895" s="30">
        <v>1600</v>
      </c>
      <c r="N1895" s="30">
        <v>1600</v>
      </c>
      <c r="O1895" s="30">
        <v>1500</v>
      </c>
      <c r="P1895" s="36">
        <v>1500</v>
      </c>
      <c r="Q1895" s="36">
        <v>1500</v>
      </c>
      <c r="R1895" s="36">
        <v>1583.3333333333333</v>
      </c>
    </row>
    <row r="1896" spans="1:18" ht="12">
      <c r="A1896" s="28" t="s">
        <v>1569</v>
      </c>
      <c r="B1896" s="30">
        <v>2009</v>
      </c>
      <c r="C1896" s="30" t="s">
        <v>1527</v>
      </c>
      <c r="D1896" s="28" t="s">
        <v>1494</v>
      </c>
      <c r="E1896" s="30" t="s">
        <v>1505</v>
      </c>
      <c r="F1896" s="30">
        <v>1500</v>
      </c>
      <c r="G1896" s="30">
        <v>1500</v>
      </c>
      <c r="H1896" s="30">
        <v>1500</v>
      </c>
      <c r="I1896" s="30">
        <v>1500</v>
      </c>
      <c r="J1896" s="30">
        <v>1500</v>
      </c>
      <c r="K1896" s="30">
        <v>1600</v>
      </c>
      <c r="L1896" s="30">
        <v>1600</v>
      </c>
      <c r="M1896" s="30">
        <v>1600</v>
      </c>
      <c r="N1896" s="30">
        <v>1500</v>
      </c>
      <c r="O1896" s="30">
        <v>1500</v>
      </c>
      <c r="P1896" s="36">
        <v>1600</v>
      </c>
      <c r="Q1896" s="36">
        <v>1600</v>
      </c>
      <c r="R1896" s="36">
        <v>1541.6666666666667</v>
      </c>
    </row>
    <row r="1897" spans="1:18" ht="12">
      <c r="A1897" s="28" t="s">
        <v>1615</v>
      </c>
      <c r="B1897" s="30">
        <v>2009</v>
      </c>
      <c r="C1897" s="30" t="s">
        <v>1527</v>
      </c>
      <c r="D1897" s="28" t="s">
        <v>1494</v>
      </c>
      <c r="E1897" s="30" t="s">
        <v>2129</v>
      </c>
      <c r="F1897" s="30">
        <v>400</v>
      </c>
      <c r="G1897" s="30">
        <v>400</v>
      </c>
      <c r="H1897" s="30">
        <v>400</v>
      </c>
      <c r="I1897" s="30">
        <v>400</v>
      </c>
      <c r="J1897" s="30">
        <v>400</v>
      </c>
      <c r="K1897" s="30">
        <v>400</v>
      </c>
      <c r="L1897" s="30">
        <v>300</v>
      </c>
      <c r="M1897" s="30">
        <v>400</v>
      </c>
      <c r="N1897" s="30">
        <v>400</v>
      </c>
      <c r="O1897" s="30">
        <v>400</v>
      </c>
      <c r="P1897" s="36">
        <v>400</v>
      </c>
      <c r="Q1897" s="36">
        <v>400</v>
      </c>
      <c r="R1897" s="36">
        <v>391.6666666666667</v>
      </c>
    </row>
    <row r="1898" spans="1:18" ht="12">
      <c r="A1898" s="28" t="s">
        <v>1570</v>
      </c>
      <c r="B1898" s="30">
        <v>2009</v>
      </c>
      <c r="C1898" s="30" t="s">
        <v>1527</v>
      </c>
      <c r="D1898" s="28" t="s">
        <v>1494</v>
      </c>
      <c r="E1898" s="30" t="s">
        <v>1510</v>
      </c>
      <c r="F1898" s="30">
        <v>200</v>
      </c>
      <c r="G1898" s="30">
        <v>200</v>
      </c>
      <c r="H1898" s="30">
        <v>200</v>
      </c>
      <c r="I1898" s="30">
        <v>200</v>
      </c>
      <c r="J1898" s="30">
        <v>200</v>
      </c>
      <c r="K1898" s="30">
        <v>200</v>
      </c>
      <c r="L1898" s="30">
        <v>300</v>
      </c>
      <c r="M1898" s="30">
        <v>200</v>
      </c>
      <c r="N1898" s="30">
        <v>200</v>
      </c>
      <c r="O1898" s="30">
        <v>200</v>
      </c>
      <c r="P1898" s="36">
        <v>200</v>
      </c>
      <c r="Q1898" s="36">
        <v>200</v>
      </c>
      <c r="R1898" s="36">
        <v>208.33333333333334</v>
      </c>
    </row>
    <row r="1899" spans="1:18" ht="12">
      <c r="A1899" s="28" t="s">
        <v>1616</v>
      </c>
      <c r="B1899" s="30">
        <v>2009</v>
      </c>
      <c r="C1899" s="30" t="s">
        <v>1527</v>
      </c>
      <c r="D1899" s="28" t="s">
        <v>1494</v>
      </c>
      <c r="E1899" s="30" t="s">
        <v>2130</v>
      </c>
      <c r="F1899" s="30">
        <v>1100</v>
      </c>
      <c r="G1899" s="30">
        <v>1100</v>
      </c>
      <c r="H1899" s="30">
        <v>1100</v>
      </c>
      <c r="I1899" s="30">
        <v>1000</v>
      </c>
      <c r="J1899" s="30">
        <v>1000</v>
      </c>
      <c r="K1899" s="30">
        <v>1000</v>
      </c>
      <c r="L1899" s="30">
        <v>1000</v>
      </c>
      <c r="M1899" s="30">
        <v>1000</v>
      </c>
      <c r="N1899" s="30">
        <v>1000</v>
      </c>
      <c r="O1899" s="30">
        <v>1000</v>
      </c>
      <c r="P1899" s="36">
        <v>1000</v>
      </c>
      <c r="Q1899" s="36">
        <v>1000</v>
      </c>
      <c r="R1899" s="36">
        <v>1025</v>
      </c>
    </row>
    <row r="1900" spans="1:18" ht="12">
      <c r="A1900" s="28" t="s">
        <v>1571</v>
      </c>
      <c r="B1900" s="35">
        <v>2009</v>
      </c>
      <c r="C1900" s="35" t="s">
        <v>1527</v>
      </c>
      <c r="D1900" s="28" t="s">
        <v>1494</v>
      </c>
      <c r="E1900" s="30" t="s">
        <v>1514</v>
      </c>
      <c r="F1900" s="30">
        <v>700</v>
      </c>
      <c r="G1900" s="30">
        <v>700</v>
      </c>
      <c r="H1900" s="30">
        <v>700</v>
      </c>
      <c r="I1900" s="30">
        <v>700</v>
      </c>
      <c r="J1900" s="30">
        <v>800</v>
      </c>
      <c r="K1900" s="30">
        <v>800</v>
      </c>
      <c r="L1900" s="30">
        <v>800</v>
      </c>
      <c r="M1900" s="30">
        <v>800</v>
      </c>
      <c r="N1900" s="30">
        <v>800</v>
      </c>
      <c r="O1900" s="30">
        <v>700</v>
      </c>
      <c r="P1900" s="36">
        <v>700</v>
      </c>
      <c r="Q1900" s="36">
        <v>600</v>
      </c>
      <c r="R1900" s="36">
        <v>733.3333333333334</v>
      </c>
    </row>
    <row r="1901" spans="1:18" ht="12">
      <c r="A1901" s="28" t="s">
        <v>1617</v>
      </c>
      <c r="B1901" s="30">
        <v>2009</v>
      </c>
      <c r="C1901" s="30" t="s">
        <v>1527</v>
      </c>
      <c r="D1901" s="28" t="s">
        <v>1494</v>
      </c>
      <c r="E1901" s="30" t="s">
        <v>2131</v>
      </c>
      <c r="F1901" s="30">
        <v>800</v>
      </c>
      <c r="G1901" s="30">
        <v>800</v>
      </c>
      <c r="H1901" s="30">
        <v>800</v>
      </c>
      <c r="I1901" s="30">
        <v>800</v>
      </c>
      <c r="J1901" s="30">
        <v>800</v>
      </c>
      <c r="K1901" s="30">
        <v>800</v>
      </c>
      <c r="L1901" s="30">
        <v>800</v>
      </c>
      <c r="M1901" s="30">
        <v>800</v>
      </c>
      <c r="N1901" s="30">
        <v>800</v>
      </c>
      <c r="O1901" s="30">
        <v>800</v>
      </c>
      <c r="P1901" s="36">
        <v>800</v>
      </c>
      <c r="Q1901" s="36">
        <v>700</v>
      </c>
      <c r="R1901" s="36">
        <v>791.6666666666666</v>
      </c>
    </row>
    <row r="1902" spans="1:18" ht="12">
      <c r="A1902" s="28" t="s">
        <v>1572</v>
      </c>
      <c r="B1902" s="30">
        <v>2009</v>
      </c>
      <c r="C1902" s="30" t="s">
        <v>1527</v>
      </c>
      <c r="D1902" s="28" t="s">
        <v>1494</v>
      </c>
      <c r="E1902" s="30" t="s">
        <v>1516</v>
      </c>
      <c r="F1902" s="30">
        <v>1000</v>
      </c>
      <c r="G1902" s="30">
        <v>1000</v>
      </c>
      <c r="H1902" s="30">
        <v>1000</v>
      </c>
      <c r="I1902" s="30">
        <v>1300</v>
      </c>
      <c r="J1902" s="30">
        <v>1300</v>
      </c>
      <c r="K1902" s="30">
        <v>1000</v>
      </c>
      <c r="L1902" s="30">
        <v>1000</v>
      </c>
      <c r="M1902" s="30">
        <v>900</v>
      </c>
      <c r="N1902" s="30">
        <v>1000</v>
      </c>
      <c r="O1902" s="30">
        <v>1100</v>
      </c>
      <c r="P1902" s="36">
        <v>1100</v>
      </c>
      <c r="Q1902" s="36">
        <v>1100</v>
      </c>
      <c r="R1902" s="36">
        <v>1066.6666666666667</v>
      </c>
    </row>
    <row r="1903" spans="1:18" ht="12">
      <c r="A1903" s="28" t="s">
        <v>1618</v>
      </c>
      <c r="B1903" s="30">
        <v>2009</v>
      </c>
      <c r="C1903" s="30" t="s">
        <v>1527</v>
      </c>
      <c r="D1903" s="28" t="s">
        <v>1494</v>
      </c>
      <c r="E1903" s="30" t="s">
        <v>2132</v>
      </c>
      <c r="F1903" s="30">
        <v>0</v>
      </c>
      <c r="G1903" s="30">
        <v>0</v>
      </c>
      <c r="H1903" s="30">
        <v>0</v>
      </c>
      <c r="I1903" s="30">
        <v>100</v>
      </c>
      <c r="J1903" s="30">
        <v>100</v>
      </c>
      <c r="K1903" s="30">
        <v>0</v>
      </c>
      <c r="L1903" s="30">
        <v>0</v>
      </c>
      <c r="M1903" s="30">
        <v>0</v>
      </c>
      <c r="N1903" s="30">
        <v>0</v>
      </c>
      <c r="O1903" s="30">
        <v>0</v>
      </c>
      <c r="P1903" s="36">
        <v>0</v>
      </c>
      <c r="Q1903" s="36">
        <v>0</v>
      </c>
      <c r="R1903" s="36">
        <v>16.666666666666668</v>
      </c>
    </row>
    <row r="1904" spans="1:18" ht="12">
      <c r="A1904" s="28" t="s">
        <v>1619</v>
      </c>
      <c r="B1904" s="30">
        <v>2009</v>
      </c>
      <c r="C1904" s="30" t="s">
        <v>1527</v>
      </c>
      <c r="D1904" s="28" t="s">
        <v>1494</v>
      </c>
      <c r="E1904" s="10" t="s">
        <v>2133</v>
      </c>
      <c r="F1904" s="36">
        <v>0</v>
      </c>
      <c r="G1904" s="36">
        <v>0</v>
      </c>
      <c r="H1904" s="36">
        <v>0</v>
      </c>
      <c r="I1904" s="36">
        <v>100</v>
      </c>
      <c r="J1904" s="30">
        <v>100</v>
      </c>
      <c r="K1904" s="30">
        <v>0</v>
      </c>
      <c r="L1904" s="30">
        <v>0</v>
      </c>
      <c r="M1904" s="30">
        <v>0</v>
      </c>
      <c r="N1904" s="30">
        <v>0</v>
      </c>
      <c r="O1904" s="30">
        <v>0</v>
      </c>
      <c r="P1904" s="36">
        <v>0</v>
      </c>
      <c r="Q1904" s="36">
        <v>0</v>
      </c>
      <c r="R1904" s="36">
        <v>16.666666666666668</v>
      </c>
    </row>
    <row r="1905" spans="1:18" ht="12">
      <c r="A1905" s="28" t="s">
        <v>1620</v>
      </c>
      <c r="B1905" s="30">
        <v>2009</v>
      </c>
      <c r="C1905" s="30" t="s">
        <v>1527</v>
      </c>
      <c r="D1905" s="28" t="s">
        <v>1494</v>
      </c>
      <c r="E1905" s="30" t="s">
        <v>2134</v>
      </c>
      <c r="F1905" s="30">
        <v>1000</v>
      </c>
      <c r="G1905" s="30">
        <v>1000</v>
      </c>
      <c r="H1905" s="30">
        <v>1000</v>
      </c>
      <c r="I1905" s="30">
        <v>1100</v>
      </c>
      <c r="J1905" s="30">
        <v>1100</v>
      </c>
      <c r="K1905" s="30">
        <v>1000</v>
      </c>
      <c r="L1905" s="30">
        <v>1000</v>
      </c>
      <c r="M1905" s="30">
        <v>900</v>
      </c>
      <c r="N1905" s="30">
        <v>1000</v>
      </c>
      <c r="O1905" s="30">
        <v>1100</v>
      </c>
      <c r="P1905" s="36">
        <v>1100</v>
      </c>
      <c r="Q1905" s="36">
        <v>1100</v>
      </c>
      <c r="R1905" s="36">
        <v>1033.3333333333333</v>
      </c>
    </row>
    <row r="1906" spans="1:18" ht="12">
      <c r="A1906" s="28" t="s">
        <v>1573</v>
      </c>
      <c r="B1906" s="30">
        <v>2009</v>
      </c>
      <c r="C1906" s="30" t="s">
        <v>1528</v>
      </c>
      <c r="D1906" s="28" t="s">
        <v>1494</v>
      </c>
      <c r="E1906" s="10" t="s">
        <v>1491</v>
      </c>
      <c r="F1906" s="30">
        <v>11100</v>
      </c>
      <c r="G1906" s="30">
        <v>11000</v>
      </c>
      <c r="H1906" s="30">
        <v>10800</v>
      </c>
      <c r="I1906" s="30">
        <v>11100</v>
      </c>
      <c r="J1906" s="30">
        <v>11100</v>
      </c>
      <c r="K1906" s="30">
        <v>11200</v>
      </c>
      <c r="L1906" s="30">
        <v>10800</v>
      </c>
      <c r="M1906" s="30">
        <v>11100</v>
      </c>
      <c r="N1906" s="30">
        <v>11100</v>
      </c>
      <c r="O1906" s="30">
        <v>10900</v>
      </c>
      <c r="P1906" s="36">
        <v>11100</v>
      </c>
      <c r="Q1906" s="36">
        <v>10700</v>
      </c>
      <c r="R1906" s="36">
        <v>11000</v>
      </c>
    </row>
    <row r="1907" spans="1:18" ht="12">
      <c r="A1907" s="28" t="s">
        <v>1574</v>
      </c>
      <c r="B1907" s="30">
        <v>2009</v>
      </c>
      <c r="C1907" s="30" t="s">
        <v>1528</v>
      </c>
      <c r="D1907" s="28" t="s">
        <v>1494</v>
      </c>
      <c r="E1907" s="30" t="s">
        <v>1495</v>
      </c>
      <c r="F1907" s="30">
        <v>9200</v>
      </c>
      <c r="G1907" s="30">
        <v>9000</v>
      </c>
      <c r="H1907" s="30">
        <v>8800</v>
      </c>
      <c r="I1907" s="30">
        <v>9100</v>
      </c>
      <c r="J1907" s="30">
        <v>9100</v>
      </c>
      <c r="K1907" s="30">
        <v>9200</v>
      </c>
      <c r="L1907" s="30">
        <v>9000</v>
      </c>
      <c r="M1907" s="30">
        <v>9200</v>
      </c>
      <c r="N1907" s="30">
        <v>9100</v>
      </c>
      <c r="O1907" s="30">
        <v>8900</v>
      </c>
      <c r="P1907" s="36">
        <v>9000</v>
      </c>
      <c r="Q1907" s="36">
        <v>8700</v>
      </c>
      <c r="R1907" s="36">
        <v>9025</v>
      </c>
    </row>
    <row r="1908" spans="1:18" ht="12">
      <c r="A1908" s="28" t="s">
        <v>1575</v>
      </c>
      <c r="B1908" s="30">
        <v>2009</v>
      </c>
      <c r="C1908" s="30" t="s">
        <v>1528</v>
      </c>
      <c r="D1908" s="28" t="s">
        <v>1494</v>
      </c>
      <c r="E1908" s="30" t="s">
        <v>1498</v>
      </c>
      <c r="F1908" s="30">
        <v>3300</v>
      </c>
      <c r="G1908" s="30">
        <v>3200</v>
      </c>
      <c r="H1908" s="30">
        <v>3100</v>
      </c>
      <c r="I1908" s="30">
        <v>3100</v>
      </c>
      <c r="J1908" s="36">
        <v>3100</v>
      </c>
      <c r="K1908" s="36">
        <v>3200</v>
      </c>
      <c r="L1908" s="36">
        <v>3000</v>
      </c>
      <c r="M1908" s="36">
        <v>3200</v>
      </c>
      <c r="N1908" s="36">
        <v>3100</v>
      </c>
      <c r="O1908" s="36">
        <v>3000</v>
      </c>
      <c r="P1908" s="36">
        <v>3000</v>
      </c>
      <c r="Q1908" s="36">
        <v>2800</v>
      </c>
      <c r="R1908" s="36">
        <v>3091.6666666666665</v>
      </c>
    </row>
    <row r="1909" spans="1:18" ht="12">
      <c r="A1909" s="28" t="s">
        <v>1621</v>
      </c>
      <c r="B1909" s="30">
        <v>2009</v>
      </c>
      <c r="C1909" s="30" t="s">
        <v>1528</v>
      </c>
      <c r="D1909" s="28" t="s">
        <v>1494</v>
      </c>
      <c r="E1909" s="30" t="s">
        <v>2127</v>
      </c>
      <c r="F1909" s="30">
        <v>7800</v>
      </c>
      <c r="G1909" s="30">
        <v>7800</v>
      </c>
      <c r="H1909" s="30">
        <v>7700</v>
      </c>
      <c r="I1909" s="30">
        <v>8000</v>
      </c>
      <c r="J1909" s="30">
        <v>8000</v>
      </c>
      <c r="K1909" s="30">
        <v>8000</v>
      </c>
      <c r="L1909" s="30">
        <v>7800</v>
      </c>
      <c r="M1909" s="30">
        <v>7900</v>
      </c>
      <c r="N1909" s="30">
        <v>8000</v>
      </c>
      <c r="O1909" s="30">
        <v>7900</v>
      </c>
      <c r="P1909" s="36">
        <v>8100</v>
      </c>
      <c r="Q1909" s="36">
        <v>7900</v>
      </c>
      <c r="R1909" s="36">
        <v>7908.333333333333</v>
      </c>
    </row>
    <row r="1910" spans="1:18" ht="12">
      <c r="A1910" s="28" t="s">
        <v>1622</v>
      </c>
      <c r="B1910" s="30">
        <v>2009</v>
      </c>
      <c r="C1910" s="30" t="s">
        <v>1528</v>
      </c>
      <c r="D1910" s="28" t="s">
        <v>1494</v>
      </c>
      <c r="E1910" s="30" t="s">
        <v>2128</v>
      </c>
      <c r="F1910" s="30">
        <v>300</v>
      </c>
      <c r="G1910" s="30">
        <v>300</v>
      </c>
      <c r="H1910" s="30">
        <v>300</v>
      </c>
      <c r="I1910" s="30">
        <v>300</v>
      </c>
      <c r="J1910" s="30">
        <v>400</v>
      </c>
      <c r="K1910" s="30">
        <v>400</v>
      </c>
      <c r="L1910" s="30">
        <v>400</v>
      </c>
      <c r="M1910" s="30">
        <v>400</v>
      </c>
      <c r="N1910" s="30">
        <v>400</v>
      </c>
      <c r="O1910" s="30">
        <v>400</v>
      </c>
      <c r="P1910" s="36">
        <v>400</v>
      </c>
      <c r="Q1910" s="36">
        <v>300</v>
      </c>
      <c r="R1910" s="36">
        <v>358.3333333333333</v>
      </c>
    </row>
    <row r="1911" spans="1:18" ht="12">
      <c r="A1911" s="28" t="s">
        <v>1576</v>
      </c>
      <c r="B1911" s="30">
        <v>2009</v>
      </c>
      <c r="C1911" s="30" t="s">
        <v>1528</v>
      </c>
      <c r="D1911" s="28" t="s">
        <v>1494</v>
      </c>
      <c r="E1911" s="30" t="s">
        <v>1502</v>
      </c>
      <c r="F1911" s="30">
        <v>3000</v>
      </c>
      <c r="G1911" s="30">
        <v>2900</v>
      </c>
      <c r="H1911" s="30">
        <v>2800</v>
      </c>
      <c r="I1911" s="30">
        <v>2800</v>
      </c>
      <c r="J1911" s="30">
        <v>2700</v>
      </c>
      <c r="K1911" s="30">
        <v>2800</v>
      </c>
      <c r="L1911" s="30">
        <v>2600</v>
      </c>
      <c r="M1911" s="30">
        <v>2800</v>
      </c>
      <c r="N1911" s="30">
        <v>2700</v>
      </c>
      <c r="O1911" s="30">
        <v>2600</v>
      </c>
      <c r="P1911" s="36">
        <v>2600</v>
      </c>
      <c r="Q1911" s="36">
        <v>2500</v>
      </c>
      <c r="R1911" s="36">
        <v>2733.3333333333335</v>
      </c>
    </row>
    <row r="1912" spans="1:18" ht="12">
      <c r="A1912" s="28" t="s">
        <v>1577</v>
      </c>
      <c r="B1912" s="30">
        <v>2009</v>
      </c>
      <c r="C1912" s="30" t="s">
        <v>1528</v>
      </c>
      <c r="D1912" s="28" t="s">
        <v>1494</v>
      </c>
      <c r="E1912" s="30" t="s">
        <v>1505</v>
      </c>
      <c r="F1912" s="30">
        <v>1700</v>
      </c>
      <c r="G1912" s="30">
        <v>1600</v>
      </c>
      <c r="H1912" s="30">
        <v>1600</v>
      </c>
      <c r="I1912" s="30">
        <v>1700</v>
      </c>
      <c r="J1912" s="30">
        <v>1700</v>
      </c>
      <c r="K1912" s="30">
        <v>1700</v>
      </c>
      <c r="L1912" s="30">
        <v>1700</v>
      </c>
      <c r="M1912" s="30">
        <v>1700</v>
      </c>
      <c r="N1912" s="30">
        <v>1700</v>
      </c>
      <c r="O1912" s="30">
        <v>1700</v>
      </c>
      <c r="P1912" s="36">
        <v>1800</v>
      </c>
      <c r="Q1912" s="36">
        <v>1800</v>
      </c>
      <c r="R1912" s="36">
        <v>1700</v>
      </c>
    </row>
    <row r="1913" spans="1:18" ht="12">
      <c r="A1913" s="28" t="s">
        <v>1623</v>
      </c>
      <c r="B1913" s="30">
        <v>2009</v>
      </c>
      <c r="C1913" s="30" t="s">
        <v>1528</v>
      </c>
      <c r="D1913" s="28" t="s">
        <v>1494</v>
      </c>
      <c r="E1913" s="30" t="s">
        <v>2129</v>
      </c>
      <c r="F1913" s="30">
        <v>400</v>
      </c>
      <c r="G1913" s="30">
        <v>400</v>
      </c>
      <c r="H1913" s="30">
        <v>400</v>
      </c>
      <c r="I1913" s="30">
        <v>400</v>
      </c>
      <c r="J1913" s="30">
        <v>400</v>
      </c>
      <c r="K1913" s="30">
        <v>400</v>
      </c>
      <c r="L1913" s="30">
        <v>400</v>
      </c>
      <c r="M1913" s="30">
        <v>400</v>
      </c>
      <c r="N1913" s="30">
        <v>400</v>
      </c>
      <c r="O1913" s="30">
        <v>400</v>
      </c>
      <c r="P1913" s="36">
        <v>400</v>
      </c>
      <c r="Q1913" s="36">
        <v>400</v>
      </c>
      <c r="R1913" s="36">
        <v>400</v>
      </c>
    </row>
    <row r="1914" spans="1:18" ht="12">
      <c r="A1914" s="28" t="s">
        <v>1578</v>
      </c>
      <c r="B1914" s="30">
        <v>2009</v>
      </c>
      <c r="C1914" s="30" t="s">
        <v>1528</v>
      </c>
      <c r="D1914" s="28" t="s">
        <v>1494</v>
      </c>
      <c r="E1914" s="30" t="s">
        <v>1510</v>
      </c>
      <c r="F1914" s="30">
        <v>1000</v>
      </c>
      <c r="G1914" s="30">
        <v>1000</v>
      </c>
      <c r="H1914" s="30">
        <v>1000</v>
      </c>
      <c r="I1914" s="30">
        <v>1000</v>
      </c>
      <c r="J1914" s="30">
        <v>1000</v>
      </c>
      <c r="K1914" s="30">
        <v>1000</v>
      </c>
      <c r="L1914" s="30">
        <v>1000</v>
      </c>
      <c r="M1914" s="30">
        <v>1000</v>
      </c>
      <c r="N1914" s="30">
        <v>1000</v>
      </c>
      <c r="O1914" s="30">
        <v>1000</v>
      </c>
      <c r="P1914" s="36">
        <v>1000</v>
      </c>
      <c r="Q1914" s="36">
        <v>1000</v>
      </c>
      <c r="R1914" s="36">
        <v>1000</v>
      </c>
    </row>
    <row r="1915" spans="1:18" ht="12">
      <c r="A1915" s="28" t="s">
        <v>738</v>
      </c>
      <c r="B1915" s="30">
        <v>2009</v>
      </c>
      <c r="C1915" s="30" t="s">
        <v>1528</v>
      </c>
      <c r="D1915" s="28" t="s">
        <v>1494</v>
      </c>
      <c r="E1915" s="30" t="s">
        <v>2130</v>
      </c>
      <c r="F1915" s="30">
        <v>1000</v>
      </c>
      <c r="G1915" s="30">
        <v>1000</v>
      </c>
      <c r="H1915" s="30">
        <v>1000</v>
      </c>
      <c r="I1915" s="30">
        <v>1000</v>
      </c>
      <c r="J1915" s="30">
        <v>1000</v>
      </c>
      <c r="K1915" s="30">
        <v>1000</v>
      </c>
      <c r="L1915" s="30">
        <v>1000</v>
      </c>
      <c r="M1915" s="30">
        <v>1000</v>
      </c>
      <c r="N1915" s="30">
        <v>1000</v>
      </c>
      <c r="O1915" s="30">
        <v>1000</v>
      </c>
      <c r="P1915" s="36">
        <v>1000</v>
      </c>
      <c r="Q1915" s="36">
        <v>1000</v>
      </c>
      <c r="R1915" s="36">
        <v>1000</v>
      </c>
    </row>
    <row r="1916" spans="1:18" ht="12">
      <c r="A1916" s="28" t="s">
        <v>1579</v>
      </c>
      <c r="B1916" s="35">
        <v>2009</v>
      </c>
      <c r="C1916" s="35" t="s">
        <v>1528</v>
      </c>
      <c r="D1916" s="28" t="s">
        <v>1494</v>
      </c>
      <c r="E1916" s="30" t="s">
        <v>1514</v>
      </c>
      <c r="F1916" s="30">
        <v>800</v>
      </c>
      <c r="G1916" s="30">
        <v>800</v>
      </c>
      <c r="H1916" s="30">
        <v>800</v>
      </c>
      <c r="I1916" s="30">
        <v>900</v>
      </c>
      <c r="J1916" s="30">
        <v>900</v>
      </c>
      <c r="K1916" s="30">
        <v>900</v>
      </c>
      <c r="L1916" s="30">
        <v>900</v>
      </c>
      <c r="M1916" s="30">
        <v>900</v>
      </c>
      <c r="N1916" s="30">
        <v>900</v>
      </c>
      <c r="O1916" s="30">
        <v>800</v>
      </c>
      <c r="P1916" s="36">
        <v>800</v>
      </c>
      <c r="Q1916" s="36">
        <v>800</v>
      </c>
      <c r="R1916" s="36">
        <v>850</v>
      </c>
    </row>
    <row r="1917" spans="1:18" ht="12">
      <c r="A1917" s="28" t="s">
        <v>739</v>
      </c>
      <c r="B1917" s="30">
        <v>2009</v>
      </c>
      <c r="C1917" s="30" t="s">
        <v>1528</v>
      </c>
      <c r="D1917" s="28" t="s">
        <v>1494</v>
      </c>
      <c r="E1917" s="30" t="s">
        <v>2131</v>
      </c>
      <c r="F1917" s="30">
        <v>1000</v>
      </c>
      <c r="G1917" s="30">
        <v>1000</v>
      </c>
      <c r="H1917" s="30">
        <v>900</v>
      </c>
      <c r="I1917" s="30">
        <v>1000</v>
      </c>
      <c r="J1917" s="30">
        <v>1000</v>
      </c>
      <c r="K1917" s="30">
        <v>1000</v>
      </c>
      <c r="L1917" s="30">
        <v>1000</v>
      </c>
      <c r="M1917" s="30">
        <v>1000</v>
      </c>
      <c r="N1917" s="30">
        <v>1000</v>
      </c>
      <c r="O1917" s="30">
        <v>1000</v>
      </c>
      <c r="P1917" s="36">
        <v>1000</v>
      </c>
      <c r="Q1917" s="36">
        <v>900</v>
      </c>
      <c r="R1917" s="36">
        <v>983.3333333333334</v>
      </c>
    </row>
    <row r="1918" spans="1:18" ht="12">
      <c r="A1918" s="28" t="s">
        <v>1580</v>
      </c>
      <c r="B1918" s="30">
        <v>2009</v>
      </c>
      <c r="C1918" s="30" t="s">
        <v>1528</v>
      </c>
      <c r="D1918" s="28" t="s">
        <v>1494</v>
      </c>
      <c r="E1918" s="30" t="s">
        <v>1516</v>
      </c>
      <c r="F1918" s="30">
        <v>1900</v>
      </c>
      <c r="G1918" s="30">
        <v>2000</v>
      </c>
      <c r="H1918" s="30">
        <v>2000</v>
      </c>
      <c r="I1918" s="30">
        <v>2000</v>
      </c>
      <c r="J1918" s="30">
        <v>2000</v>
      </c>
      <c r="K1918" s="30">
        <v>2000</v>
      </c>
      <c r="L1918" s="30">
        <v>1800</v>
      </c>
      <c r="M1918" s="30">
        <v>1900</v>
      </c>
      <c r="N1918" s="30">
        <v>2000</v>
      </c>
      <c r="O1918" s="30">
        <v>2000</v>
      </c>
      <c r="P1918" s="36">
        <v>2100</v>
      </c>
      <c r="Q1918" s="36">
        <v>2000</v>
      </c>
      <c r="R1918" s="36">
        <v>1975</v>
      </c>
    </row>
    <row r="1919" spans="1:18" ht="12">
      <c r="A1919" s="28" t="s">
        <v>740</v>
      </c>
      <c r="B1919" s="30">
        <v>2009</v>
      </c>
      <c r="C1919" s="30" t="s">
        <v>1528</v>
      </c>
      <c r="D1919" s="28" t="s">
        <v>1494</v>
      </c>
      <c r="E1919" s="30" t="s">
        <v>2132</v>
      </c>
      <c r="F1919" s="30">
        <v>100</v>
      </c>
      <c r="G1919" s="30">
        <v>100</v>
      </c>
      <c r="H1919" s="30">
        <v>100</v>
      </c>
      <c r="I1919" s="30">
        <v>100</v>
      </c>
      <c r="J1919" s="30">
        <v>100</v>
      </c>
      <c r="K1919" s="30">
        <v>100</v>
      </c>
      <c r="L1919" s="30">
        <v>100</v>
      </c>
      <c r="M1919" s="30">
        <v>100</v>
      </c>
      <c r="N1919" s="30">
        <v>100</v>
      </c>
      <c r="O1919" s="30">
        <v>100</v>
      </c>
      <c r="P1919" s="36">
        <v>100</v>
      </c>
      <c r="Q1919" s="36">
        <v>100</v>
      </c>
      <c r="R1919" s="36">
        <v>100</v>
      </c>
    </row>
    <row r="1920" spans="1:18" ht="12">
      <c r="A1920" s="28" t="s">
        <v>741</v>
      </c>
      <c r="B1920" s="30">
        <v>2009</v>
      </c>
      <c r="C1920" s="30" t="s">
        <v>1528</v>
      </c>
      <c r="D1920" s="28" t="s">
        <v>1494</v>
      </c>
      <c r="E1920" s="10" t="s">
        <v>2133</v>
      </c>
      <c r="F1920" s="36">
        <v>300</v>
      </c>
      <c r="G1920" s="36">
        <v>300</v>
      </c>
      <c r="H1920" s="36">
        <v>300</v>
      </c>
      <c r="I1920" s="36">
        <v>300</v>
      </c>
      <c r="J1920" s="30">
        <v>300</v>
      </c>
      <c r="K1920" s="30">
        <v>300</v>
      </c>
      <c r="L1920" s="30">
        <v>300</v>
      </c>
      <c r="M1920" s="30">
        <v>300</v>
      </c>
      <c r="N1920" s="30">
        <v>300</v>
      </c>
      <c r="O1920" s="30">
        <v>300</v>
      </c>
      <c r="P1920" s="36">
        <v>300</v>
      </c>
      <c r="Q1920" s="36">
        <v>300</v>
      </c>
      <c r="R1920" s="36">
        <v>300</v>
      </c>
    </row>
    <row r="1921" spans="1:18" ht="12">
      <c r="A1921" s="28" t="s">
        <v>742</v>
      </c>
      <c r="B1921" s="30">
        <v>2009</v>
      </c>
      <c r="C1921" s="30" t="s">
        <v>1528</v>
      </c>
      <c r="D1921" s="28" t="s">
        <v>1494</v>
      </c>
      <c r="E1921" s="30" t="s">
        <v>2134</v>
      </c>
      <c r="F1921" s="30">
        <v>1500</v>
      </c>
      <c r="G1921" s="30">
        <v>1600</v>
      </c>
      <c r="H1921" s="30">
        <v>1600</v>
      </c>
      <c r="I1921" s="30">
        <v>1600</v>
      </c>
      <c r="J1921" s="30">
        <v>1600</v>
      </c>
      <c r="K1921" s="30">
        <v>1600</v>
      </c>
      <c r="L1921" s="30">
        <v>1400</v>
      </c>
      <c r="M1921" s="30">
        <v>1500</v>
      </c>
      <c r="N1921" s="30">
        <v>1600</v>
      </c>
      <c r="O1921" s="30">
        <v>1600</v>
      </c>
      <c r="P1921" s="36">
        <v>1700</v>
      </c>
      <c r="Q1921" s="36">
        <v>1600</v>
      </c>
      <c r="R1921" s="36">
        <v>1575</v>
      </c>
    </row>
    <row r="1922" spans="1:18" ht="12">
      <c r="A1922" s="28" t="s">
        <v>1581</v>
      </c>
      <c r="B1922" s="30">
        <v>2009</v>
      </c>
      <c r="C1922" s="30" t="s">
        <v>1529</v>
      </c>
      <c r="D1922" s="28" t="s">
        <v>1489</v>
      </c>
      <c r="E1922" s="10" t="s">
        <v>1491</v>
      </c>
      <c r="F1922" s="30">
        <v>36200</v>
      </c>
      <c r="G1922" s="30">
        <v>35700</v>
      </c>
      <c r="H1922" s="30">
        <v>35500</v>
      </c>
      <c r="I1922" s="30">
        <v>35100</v>
      </c>
      <c r="J1922" s="30">
        <v>35300</v>
      </c>
      <c r="K1922" s="30">
        <v>35400</v>
      </c>
      <c r="L1922" s="30">
        <v>35100</v>
      </c>
      <c r="M1922" s="30">
        <v>34900</v>
      </c>
      <c r="N1922" s="30">
        <v>35500</v>
      </c>
      <c r="O1922" s="30">
        <v>35500</v>
      </c>
      <c r="P1922" s="36">
        <v>35200</v>
      </c>
      <c r="Q1922" s="36">
        <v>35200</v>
      </c>
      <c r="R1922" s="36">
        <v>35383.333333333336</v>
      </c>
    </row>
    <row r="1923" spans="1:18" ht="12">
      <c r="A1923" s="28" t="s">
        <v>1582</v>
      </c>
      <c r="B1923" s="30">
        <v>2009</v>
      </c>
      <c r="C1923" s="30" t="s">
        <v>1529</v>
      </c>
      <c r="D1923" s="28" t="s">
        <v>1489</v>
      </c>
      <c r="E1923" s="30" t="s">
        <v>1495</v>
      </c>
      <c r="F1923" s="30">
        <v>32200</v>
      </c>
      <c r="G1923" s="30">
        <v>31400</v>
      </c>
      <c r="H1923" s="30">
        <v>31200</v>
      </c>
      <c r="I1923" s="30">
        <v>30800</v>
      </c>
      <c r="J1923" s="30">
        <v>31000</v>
      </c>
      <c r="K1923" s="30">
        <v>31200</v>
      </c>
      <c r="L1923" s="30">
        <v>31400</v>
      </c>
      <c r="M1923" s="30">
        <v>31500</v>
      </c>
      <c r="N1923" s="30">
        <v>31400</v>
      </c>
      <c r="O1923" s="30">
        <v>31200</v>
      </c>
      <c r="P1923" s="36">
        <v>30900</v>
      </c>
      <c r="Q1923" s="36">
        <v>30900</v>
      </c>
      <c r="R1923" s="36">
        <v>31258.333333333332</v>
      </c>
    </row>
    <row r="1924" spans="1:18" ht="12">
      <c r="A1924" s="28" t="s">
        <v>1583</v>
      </c>
      <c r="B1924" s="30">
        <v>2009</v>
      </c>
      <c r="C1924" s="30" t="s">
        <v>1529</v>
      </c>
      <c r="D1924" s="28" t="s">
        <v>1489</v>
      </c>
      <c r="E1924" s="30" t="s">
        <v>1498</v>
      </c>
      <c r="F1924" s="30">
        <v>12200</v>
      </c>
      <c r="G1924" s="30">
        <v>11800</v>
      </c>
      <c r="H1924" s="30">
        <v>11600</v>
      </c>
      <c r="I1924" s="30">
        <v>11100</v>
      </c>
      <c r="J1924" s="36">
        <v>11100</v>
      </c>
      <c r="K1924" s="36">
        <v>11200</v>
      </c>
      <c r="L1924" s="36">
        <v>11500</v>
      </c>
      <c r="M1924" s="36">
        <v>11400</v>
      </c>
      <c r="N1924" s="36">
        <v>11500</v>
      </c>
      <c r="O1924" s="36">
        <v>11400</v>
      </c>
      <c r="P1924" s="36">
        <v>11300</v>
      </c>
      <c r="Q1924" s="36">
        <v>11200</v>
      </c>
      <c r="R1924" s="36">
        <v>11441.666666666666</v>
      </c>
    </row>
    <row r="1925" spans="1:18" ht="12">
      <c r="A1925" s="28" t="s">
        <v>743</v>
      </c>
      <c r="B1925" s="30">
        <v>2009</v>
      </c>
      <c r="C1925" s="30" t="s">
        <v>1529</v>
      </c>
      <c r="D1925" s="28" t="s">
        <v>1489</v>
      </c>
      <c r="E1925" s="30" t="s">
        <v>2127</v>
      </c>
      <c r="F1925" s="30">
        <v>24000</v>
      </c>
      <c r="G1925" s="30">
        <v>23900</v>
      </c>
      <c r="H1925" s="30">
        <v>23900</v>
      </c>
      <c r="I1925" s="30">
        <v>24000</v>
      </c>
      <c r="J1925" s="30">
        <v>24200</v>
      </c>
      <c r="K1925" s="30">
        <v>24200</v>
      </c>
      <c r="L1925" s="30">
        <v>23600</v>
      </c>
      <c r="M1925" s="30">
        <v>23500</v>
      </c>
      <c r="N1925" s="30">
        <v>24000</v>
      </c>
      <c r="O1925" s="30">
        <v>24100</v>
      </c>
      <c r="P1925" s="36">
        <v>23900</v>
      </c>
      <c r="Q1925" s="36">
        <v>24000</v>
      </c>
      <c r="R1925" s="36">
        <v>23941.666666666668</v>
      </c>
    </row>
    <row r="1926" spans="1:18" ht="12">
      <c r="A1926" s="28" t="s">
        <v>744</v>
      </c>
      <c r="B1926" s="30">
        <v>2009</v>
      </c>
      <c r="C1926" s="30" t="s">
        <v>1529</v>
      </c>
      <c r="D1926" s="28" t="s">
        <v>1489</v>
      </c>
      <c r="E1926" s="30" t="s">
        <v>2128</v>
      </c>
      <c r="F1926" s="30">
        <v>1100</v>
      </c>
      <c r="G1926" s="30">
        <v>1000</v>
      </c>
      <c r="H1926" s="30">
        <v>1100</v>
      </c>
      <c r="I1926" s="30">
        <v>1100</v>
      </c>
      <c r="J1926" s="30">
        <v>1300</v>
      </c>
      <c r="K1926" s="30">
        <v>1300</v>
      </c>
      <c r="L1926" s="30">
        <v>1300</v>
      </c>
      <c r="M1926" s="30">
        <v>1300</v>
      </c>
      <c r="N1926" s="30">
        <v>1300</v>
      </c>
      <c r="O1926" s="30">
        <v>1300</v>
      </c>
      <c r="P1926" s="36">
        <v>1300</v>
      </c>
      <c r="Q1926" s="36">
        <v>1200</v>
      </c>
      <c r="R1926" s="36">
        <v>1216.6666666666667</v>
      </c>
    </row>
    <row r="1927" spans="1:18" ht="12">
      <c r="A1927" s="28" t="s">
        <v>1584</v>
      </c>
      <c r="B1927" s="30">
        <v>2009</v>
      </c>
      <c r="C1927" s="30" t="s">
        <v>1529</v>
      </c>
      <c r="D1927" s="28" t="s">
        <v>1489</v>
      </c>
      <c r="E1927" s="30" t="s">
        <v>1502</v>
      </c>
      <c r="F1927" s="30">
        <v>11100</v>
      </c>
      <c r="G1927" s="30">
        <v>10800</v>
      </c>
      <c r="H1927" s="30">
        <v>10500</v>
      </c>
      <c r="I1927" s="30">
        <v>10000</v>
      </c>
      <c r="J1927" s="30">
        <v>9800</v>
      </c>
      <c r="K1927" s="30">
        <v>9900</v>
      </c>
      <c r="L1927" s="30">
        <v>10200</v>
      </c>
      <c r="M1927" s="30">
        <v>10100</v>
      </c>
      <c r="N1927" s="30">
        <v>10200</v>
      </c>
      <c r="O1927" s="30">
        <v>10100</v>
      </c>
      <c r="P1927" s="36">
        <v>10000</v>
      </c>
      <c r="Q1927" s="36">
        <v>10000</v>
      </c>
      <c r="R1927" s="36">
        <v>10225</v>
      </c>
    </row>
    <row r="1928" spans="1:18" ht="12">
      <c r="A1928" s="28" t="s">
        <v>1585</v>
      </c>
      <c r="B1928" s="30">
        <v>2009</v>
      </c>
      <c r="C1928" s="30" t="s">
        <v>1529</v>
      </c>
      <c r="D1928" s="28" t="s">
        <v>1489</v>
      </c>
      <c r="E1928" s="30" t="s">
        <v>1505</v>
      </c>
      <c r="F1928" s="30">
        <v>4900</v>
      </c>
      <c r="G1928" s="30">
        <v>4600</v>
      </c>
      <c r="H1928" s="30">
        <v>4600</v>
      </c>
      <c r="I1928" s="30">
        <v>4600</v>
      </c>
      <c r="J1928" s="30">
        <v>4700</v>
      </c>
      <c r="K1928" s="30">
        <v>4700</v>
      </c>
      <c r="L1928" s="30">
        <v>4600</v>
      </c>
      <c r="M1928" s="30">
        <v>4700</v>
      </c>
      <c r="N1928" s="30">
        <v>4500</v>
      </c>
      <c r="O1928" s="30">
        <v>4500</v>
      </c>
      <c r="P1928" s="36">
        <v>4600</v>
      </c>
      <c r="Q1928" s="36">
        <v>4600</v>
      </c>
      <c r="R1928" s="36">
        <v>4633.333333333333</v>
      </c>
    </row>
    <row r="1929" spans="1:18" ht="12">
      <c r="A1929" s="28" t="s">
        <v>745</v>
      </c>
      <c r="B1929" s="30">
        <v>2009</v>
      </c>
      <c r="C1929" s="30" t="s">
        <v>1529</v>
      </c>
      <c r="D1929" s="28" t="s">
        <v>1489</v>
      </c>
      <c r="E1929" s="30" t="s">
        <v>2129</v>
      </c>
      <c r="F1929" s="30">
        <v>1800</v>
      </c>
      <c r="G1929" s="30">
        <v>1700</v>
      </c>
      <c r="H1929" s="30">
        <v>1800</v>
      </c>
      <c r="I1929" s="30">
        <v>1800</v>
      </c>
      <c r="J1929" s="30">
        <v>1800</v>
      </c>
      <c r="K1929" s="30">
        <v>1800</v>
      </c>
      <c r="L1929" s="30">
        <v>1800</v>
      </c>
      <c r="M1929" s="30">
        <v>1800</v>
      </c>
      <c r="N1929" s="30">
        <v>1900</v>
      </c>
      <c r="O1929" s="30">
        <v>1900</v>
      </c>
      <c r="P1929" s="36">
        <v>1800</v>
      </c>
      <c r="Q1929" s="36">
        <v>1800</v>
      </c>
      <c r="R1929" s="36">
        <v>1808.3333333333333</v>
      </c>
    </row>
    <row r="1930" spans="1:18" ht="12">
      <c r="A1930" s="28" t="s">
        <v>1586</v>
      </c>
      <c r="B1930" s="30">
        <v>2009</v>
      </c>
      <c r="C1930" s="30" t="s">
        <v>1529</v>
      </c>
      <c r="D1930" s="28" t="s">
        <v>1489</v>
      </c>
      <c r="E1930" s="30" t="s">
        <v>1510</v>
      </c>
      <c r="F1930" s="30">
        <v>1000</v>
      </c>
      <c r="G1930" s="30">
        <v>1000</v>
      </c>
      <c r="H1930" s="30">
        <v>1000</v>
      </c>
      <c r="I1930" s="30">
        <v>1000</v>
      </c>
      <c r="J1930" s="30">
        <v>1000</v>
      </c>
      <c r="K1930" s="30">
        <v>1000</v>
      </c>
      <c r="L1930" s="30">
        <v>1000</v>
      </c>
      <c r="M1930" s="30">
        <v>1000</v>
      </c>
      <c r="N1930" s="30">
        <v>1000</v>
      </c>
      <c r="O1930" s="30">
        <v>1000</v>
      </c>
      <c r="P1930" s="36">
        <v>1000</v>
      </c>
      <c r="Q1930" s="36">
        <v>1000</v>
      </c>
      <c r="R1930" s="36">
        <v>1000</v>
      </c>
    </row>
    <row r="1931" spans="1:18" ht="12">
      <c r="A1931" s="28" t="s">
        <v>746</v>
      </c>
      <c r="B1931" s="30">
        <v>2009</v>
      </c>
      <c r="C1931" s="30" t="s">
        <v>1529</v>
      </c>
      <c r="D1931" s="28" t="s">
        <v>1489</v>
      </c>
      <c r="E1931" s="30" t="s">
        <v>2130</v>
      </c>
      <c r="F1931" s="30">
        <v>5500</v>
      </c>
      <c r="G1931" s="30">
        <v>5500</v>
      </c>
      <c r="H1931" s="30">
        <v>5500</v>
      </c>
      <c r="I1931" s="30">
        <v>5400</v>
      </c>
      <c r="J1931" s="30">
        <v>5400</v>
      </c>
      <c r="K1931" s="30">
        <v>5400</v>
      </c>
      <c r="L1931" s="30">
        <v>5400</v>
      </c>
      <c r="M1931" s="30">
        <v>5400</v>
      </c>
      <c r="N1931" s="30">
        <v>5400</v>
      </c>
      <c r="O1931" s="30">
        <v>5400</v>
      </c>
      <c r="P1931" s="36">
        <v>5400</v>
      </c>
      <c r="Q1931" s="36">
        <v>5500</v>
      </c>
      <c r="R1931" s="36">
        <v>5433.333333333333</v>
      </c>
    </row>
    <row r="1932" spans="1:18" ht="12">
      <c r="A1932" s="28" t="s">
        <v>1587</v>
      </c>
      <c r="B1932" s="35">
        <v>2009</v>
      </c>
      <c r="C1932" s="35" t="s">
        <v>1529</v>
      </c>
      <c r="D1932" s="28" t="s">
        <v>1489</v>
      </c>
      <c r="E1932" s="30" t="s">
        <v>1514</v>
      </c>
      <c r="F1932" s="30">
        <v>2700</v>
      </c>
      <c r="G1932" s="30">
        <v>2700</v>
      </c>
      <c r="H1932" s="30">
        <v>2700</v>
      </c>
      <c r="I1932" s="30">
        <v>2800</v>
      </c>
      <c r="J1932" s="30">
        <v>2900</v>
      </c>
      <c r="K1932" s="30">
        <v>3000</v>
      </c>
      <c r="L1932" s="30">
        <v>3000</v>
      </c>
      <c r="M1932" s="30">
        <v>3000</v>
      </c>
      <c r="N1932" s="30">
        <v>2900</v>
      </c>
      <c r="O1932" s="30">
        <v>2900</v>
      </c>
      <c r="P1932" s="36">
        <v>2700</v>
      </c>
      <c r="Q1932" s="36">
        <v>2700</v>
      </c>
      <c r="R1932" s="36">
        <v>2833.3333333333335</v>
      </c>
    </row>
    <row r="1933" spans="1:18" ht="12">
      <c r="A1933" s="28" t="s">
        <v>747</v>
      </c>
      <c r="B1933" s="30">
        <v>2009</v>
      </c>
      <c r="C1933" s="30" t="s">
        <v>1529</v>
      </c>
      <c r="D1933" s="28" t="s">
        <v>1489</v>
      </c>
      <c r="E1933" s="30" t="s">
        <v>2131</v>
      </c>
      <c r="F1933" s="30">
        <v>4100</v>
      </c>
      <c r="G1933" s="30">
        <v>4100</v>
      </c>
      <c r="H1933" s="30">
        <v>4000</v>
      </c>
      <c r="I1933" s="30">
        <v>4100</v>
      </c>
      <c r="J1933" s="30">
        <v>4100</v>
      </c>
      <c r="K1933" s="30">
        <v>4100</v>
      </c>
      <c r="L1933" s="30">
        <v>4100</v>
      </c>
      <c r="M1933" s="30">
        <v>4200</v>
      </c>
      <c r="N1933" s="30">
        <v>4200</v>
      </c>
      <c r="O1933" s="30">
        <v>4100</v>
      </c>
      <c r="P1933" s="36">
        <v>4100</v>
      </c>
      <c r="Q1933" s="36">
        <v>4100</v>
      </c>
      <c r="R1933" s="36">
        <v>4108.333333333333</v>
      </c>
    </row>
    <row r="1934" spans="1:18" ht="12">
      <c r="A1934" s="28" t="s">
        <v>1588</v>
      </c>
      <c r="B1934" s="30">
        <v>2009</v>
      </c>
      <c r="C1934" s="30" t="s">
        <v>1529</v>
      </c>
      <c r="D1934" s="28" t="s">
        <v>1489</v>
      </c>
      <c r="E1934" s="30" t="s">
        <v>1516</v>
      </c>
      <c r="F1934" s="30">
        <v>4000</v>
      </c>
      <c r="G1934" s="30">
        <v>4300</v>
      </c>
      <c r="H1934" s="30">
        <v>4300</v>
      </c>
      <c r="I1934" s="30">
        <v>4300</v>
      </c>
      <c r="J1934" s="30">
        <v>4300</v>
      </c>
      <c r="K1934" s="30">
        <v>4200</v>
      </c>
      <c r="L1934" s="30">
        <v>3700</v>
      </c>
      <c r="M1934" s="30">
        <v>3400</v>
      </c>
      <c r="N1934" s="30">
        <v>4100</v>
      </c>
      <c r="O1934" s="30">
        <v>4300</v>
      </c>
      <c r="P1934" s="36">
        <v>4300</v>
      </c>
      <c r="Q1934" s="36">
        <v>4300</v>
      </c>
      <c r="R1934" s="36">
        <v>4125</v>
      </c>
    </row>
    <row r="1935" spans="1:18" ht="12">
      <c r="A1935" s="28" t="s">
        <v>748</v>
      </c>
      <c r="B1935" s="30">
        <v>2009</v>
      </c>
      <c r="C1935" s="30" t="s">
        <v>1529</v>
      </c>
      <c r="D1935" s="28" t="s">
        <v>1489</v>
      </c>
      <c r="E1935" s="30" t="s">
        <v>2132</v>
      </c>
      <c r="F1935" s="30">
        <v>200</v>
      </c>
      <c r="G1935" s="30">
        <v>200</v>
      </c>
      <c r="H1935" s="30">
        <v>200</v>
      </c>
      <c r="I1935" s="30">
        <v>200</v>
      </c>
      <c r="J1935" s="30">
        <v>200</v>
      </c>
      <c r="K1935" s="30">
        <v>200</v>
      </c>
      <c r="L1935" s="30">
        <v>200</v>
      </c>
      <c r="M1935" s="30">
        <v>200</v>
      </c>
      <c r="N1935" s="30">
        <v>200</v>
      </c>
      <c r="O1935" s="30">
        <v>200</v>
      </c>
      <c r="P1935" s="36">
        <v>200</v>
      </c>
      <c r="Q1935" s="36">
        <v>200</v>
      </c>
      <c r="R1935" s="36">
        <v>200</v>
      </c>
    </row>
    <row r="1936" spans="1:18" ht="12">
      <c r="A1936" s="28" t="s">
        <v>749</v>
      </c>
      <c r="B1936" s="30">
        <v>2009</v>
      </c>
      <c r="C1936" s="30" t="s">
        <v>1529</v>
      </c>
      <c r="D1936" s="28" t="s">
        <v>1489</v>
      </c>
      <c r="E1936" s="10" t="s">
        <v>2133</v>
      </c>
      <c r="F1936" s="36">
        <v>100</v>
      </c>
      <c r="G1936" s="36">
        <v>200</v>
      </c>
      <c r="H1936" s="36">
        <v>200</v>
      </c>
      <c r="I1936" s="36">
        <v>200</v>
      </c>
      <c r="J1936" s="30">
        <v>200</v>
      </c>
      <c r="K1936" s="30">
        <v>100</v>
      </c>
      <c r="L1936" s="30">
        <v>100</v>
      </c>
      <c r="M1936" s="30">
        <v>100</v>
      </c>
      <c r="N1936" s="30">
        <v>100</v>
      </c>
      <c r="O1936" s="30">
        <v>100</v>
      </c>
      <c r="P1936" s="36">
        <v>100</v>
      </c>
      <c r="Q1936" s="36">
        <v>100</v>
      </c>
      <c r="R1936" s="36">
        <v>133.33333333333334</v>
      </c>
    </row>
    <row r="1937" spans="1:18" ht="12">
      <c r="A1937" s="28" t="s">
        <v>750</v>
      </c>
      <c r="B1937" s="30">
        <v>2009</v>
      </c>
      <c r="C1937" s="30" t="s">
        <v>1529</v>
      </c>
      <c r="D1937" s="28" t="s">
        <v>1489</v>
      </c>
      <c r="E1937" s="30" t="s">
        <v>2134</v>
      </c>
      <c r="F1937" s="30">
        <v>3700</v>
      </c>
      <c r="G1937" s="30">
        <v>3900</v>
      </c>
      <c r="H1937" s="30">
        <v>3900</v>
      </c>
      <c r="I1937" s="30">
        <v>3900</v>
      </c>
      <c r="J1937" s="30">
        <v>3900</v>
      </c>
      <c r="K1937" s="30">
        <v>3900</v>
      </c>
      <c r="L1937" s="30">
        <v>3400</v>
      </c>
      <c r="M1937" s="30">
        <v>3100</v>
      </c>
      <c r="N1937" s="30">
        <v>3800</v>
      </c>
      <c r="O1937" s="30">
        <v>4000</v>
      </c>
      <c r="P1937" s="36">
        <v>4000</v>
      </c>
      <c r="Q1937" s="36">
        <v>4000</v>
      </c>
      <c r="R1937" s="36">
        <v>3791.6666666666665</v>
      </c>
    </row>
    <row r="1938" spans="1:18" ht="12">
      <c r="A1938" s="28" t="s">
        <v>1589</v>
      </c>
      <c r="B1938" s="30">
        <v>2009</v>
      </c>
      <c r="C1938" s="30" t="s">
        <v>1530</v>
      </c>
      <c r="D1938" s="28" t="s">
        <v>1489</v>
      </c>
      <c r="E1938" s="10" t="s">
        <v>1491</v>
      </c>
      <c r="F1938" s="30">
        <v>19300</v>
      </c>
      <c r="G1938" s="30">
        <v>19200</v>
      </c>
      <c r="H1938" s="30">
        <v>18900</v>
      </c>
      <c r="I1938" s="30">
        <v>19400</v>
      </c>
      <c r="J1938" s="30">
        <v>19000</v>
      </c>
      <c r="K1938" s="30">
        <v>19100</v>
      </c>
      <c r="L1938" s="30">
        <v>17900</v>
      </c>
      <c r="M1938" s="30">
        <v>18700</v>
      </c>
      <c r="N1938" s="30">
        <v>18800</v>
      </c>
      <c r="O1938" s="30">
        <v>18800</v>
      </c>
      <c r="P1938" s="36">
        <v>18600</v>
      </c>
      <c r="Q1938" s="36">
        <v>18700</v>
      </c>
      <c r="R1938" s="36">
        <v>18866.666666666668</v>
      </c>
    </row>
    <row r="1939" spans="1:18" ht="12">
      <c r="A1939" s="28" t="s">
        <v>1590</v>
      </c>
      <c r="B1939" s="30">
        <v>2009</v>
      </c>
      <c r="C1939" s="30" t="s">
        <v>1530</v>
      </c>
      <c r="D1939" s="28" t="s">
        <v>1489</v>
      </c>
      <c r="E1939" s="30" t="s">
        <v>1495</v>
      </c>
      <c r="F1939" s="30">
        <v>17100</v>
      </c>
      <c r="G1939" s="30">
        <v>16900</v>
      </c>
      <c r="H1939" s="30">
        <v>16600</v>
      </c>
      <c r="I1939" s="30">
        <v>17000</v>
      </c>
      <c r="J1939" s="30">
        <v>16700</v>
      </c>
      <c r="K1939" s="30">
        <v>16800</v>
      </c>
      <c r="L1939" s="30">
        <v>16100</v>
      </c>
      <c r="M1939" s="30">
        <v>16800</v>
      </c>
      <c r="N1939" s="30">
        <v>16600</v>
      </c>
      <c r="O1939" s="30">
        <v>16600</v>
      </c>
      <c r="P1939" s="36">
        <v>16400</v>
      </c>
      <c r="Q1939" s="36">
        <v>16400</v>
      </c>
      <c r="R1939" s="36">
        <v>16666.666666666668</v>
      </c>
    </row>
    <row r="1940" spans="1:18" ht="12">
      <c r="A1940" s="28" t="s">
        <v>1591</v>
      </c>
      <c r="B1940" s="30">
        <v>2009</v>
      </c>
      <c r="C1940" s="30" t="s">
        <v>1530</v>
      </c>
      <c r="D1940" s="28" t="s">
        <v>1489</v>
      </c>
      <c r="E1940" s="30" t="s">
        <v>1498</v>
      </c>
      <c r="F1940" s="30">
        <v>6500</v>
      </c>
      <c r="G1940" s="30">
        <v>6300</v>
      </c>
      <c r="H1940" s="30">
        <v>6100</v>
      </c>
      <c r="I1940" s="30">
        <v>5900</v>
      </c>
      <c r="J1940" s="36">
        <v>5700</v>
      </c>
      <c r="K1940" s="36">
        <v>5700</v>
      </c>
      <c r="L1940" s="36">
        <v>5000</v>
      </c>
      <c r="M1940" s="36">
        <v>5700</v>
      </c>
      <c r="N1940" s="36">
        <v>5800</v>
      </c>
      <c r="O1940" s="36">
        <v>5700</v>
      </c>
      <c r="P1940" s="36">
        <v>5700</v>
      </c>
      <c r="Q1940" s="36">
        <v>5600</v>
      </c>
      <c r="R1940" s="36">
        <v>5808.333333333333</v>
      </c>
    </row>
    <row r="1941" spans="1:18" ht="12">
      <c r="A1941" s="28" t="s">
        <v>751</v>
      </c>
      <c r="B1941" s="30">
        <v>2009</v>
      </c>
      <c r="C1941" s="30" t="s">
        <v>1530</v>
      </c>
      <c r="D1941" s="28" t="s">
        <v>1489</v>
      </c>
      <c r="E1941" s="30" t="s">
        <v>2127</v>
      </c>
      <c r="F1941" s="30">
        <v>12800</v>
      </c>
      <c r="G1941" s="30">
        <v>12900</v>
      </c>
      <c r="H1941" s="30">
        <v>12800</v>
      </c>
      <c r="I1941" s="30">
        <v>13500</v>
      </c>
      <c r="J1941" s="30">
        <v>13300</v>
      </c>
      <c r="K1941" s="30">
        <v>13400</v>
      </c>
      <c r="L1941" s="30">
        <v>12900</v>
      </c>
      <c r="M1941" s="30">
        <v>13000</v>
      </c>
      <c r="N1941" s="30">
        <v>13000</v>
      </c>
      <c r="O1941" s="30">
        <v>13100</v>
      </c>
      <c r="P1941" s="36">
        <v>12900</v>
      </c>
      <c r="Q1941" s="36">
        <v>13100</v>
      </c>
      <c r="R1941" s="36">
        <v>13058.333333333334</v>
      </c>
    </row>
    <row r="1942" spans="1:18" ht="12">
      <c r="A1942" s="28" t="s">
        <v>752</v>
      </c>
      <c r="B1942" s="30">
        <v>2009</v>
      </c>
      <c r="C1942" s="30" t="s">
        <v>1530</v>
      </c>
      <c r="D1942" s="28" t="s">
        <v>1489</v>
      </c>
      <c r="E1942" s="30" t="s">
        <v>2128</v>
      </c>
      <c r="F1942" s="30">
        <v>600</v>
      </c>
      <c r="G1942" s="30">
        <v>600</v>
      </c>
      <c r="H1942" s="30">
        <v>600</v>
      </c>
      <c r="I1942" s="30">
        <v>600</v>
      </c>
      <c r="J1942" s="30">
        <v>600</v>
      </c>
      <c r="K1942" s="30">
        <v>700</v>
      </c>
      <c r="L1942" s="30">
        <v>700</v>
      </c>
      <c r="M1942" s="30">
        <v>700</v>
      </c>
      <c r="N1942" s="30">
        <v>700</v>
      </c>
      <c r="O1942" s="30">
        <v>700</v>
      </c>
      <c r="P1942" s="36">
        <v>700</v>
      </c>
      <c r="Q1942" s="36">
        <v>600</v>
      </c>
      <c r="R1942" s="36">
        <v>650</v>
      </c>
    </row>
    <row r="1943" spans="1:18" ht="12">
      <c r="A1943" s="28" t="s">
        <v>1592</v>
      </c>
      <c r="B1943" s="30">
        <v>2009</v>
      </c>
      <c r="C1943" s="30" t="s">
        <v>1530</v>
      </c>
      <c r="D1943" s="28" t="s">
        <v>1489</v>
      </c>
      <c r="E1943" s="30" t="s">
        <v>1502</v>
      </c>
      <c r="F1943" s="30">
        <v>5900</v>
      </c>
      <c r="G1943" s="30">
        <v>5700</v>
      </c>
      <c r="H1943" s="30">
        <v>5500</v>
      </c>
      <c r="I1943" s="30">
        <v>5300</v>
      </c>
      <c r="J1943" s="30">
        <v>5100</v>
      </c>
      <c r="K1943" s="30">
        <v>5000</v>
      </c>
      <c r="L1943" s="30">
        <v>4300</v>
      </c>
      <c r="M1943" s="30">
        <v>5000</v>
      </c>
      <c r="N1943" s="30">
        <v>5100</v>
      </c>
      <c r="O1943" s="30">
        <v>5000</v>
      </c>
      <c r="P1943" s="36">
        <v>5000</v>
      </c>
      <c r="Q1943" s="36">
        <v>5000</v>
      </c>
      <c r="R1943" s="36">
        <v>5158.333333333333</v>
      </c>
    </row>
    <row r="1944" spans="1:18" ht="12">
      <c r="A1944" s="28" t="s">
        <v>1593</v>
      </c>
      <c r="B1944" s="30">
        <v>2009</v>
      </c>
      <c r="C1944" s="30" t="s">
        <v>1530</v>
      </c>
      <c r="D1944" s="28" t="s">
        <v>1489</v>
      </c>
      <c r="E1944" s="30" t="s">
        <v>1505</v>
      </c>
      <c r="F1944" s="30">
        <v>2800</v>
      </c>
      <c r="G1944" s="30">
        <v>2800</v>
      </c>
      <c r="H1944" s="30">
        <v>2700</v>
      </c>
      <c r="I1944" s="30">
        <v>2700</v>
      </c>
      <c r="J1944" s="30">
        <v>2800</v>
      </c>
      <c r="K1944" s="30">
        <v>2800</v>
      </c>
      <c r="L1944" s="30">
        <v>2800</v>
      </c>
      <c r="M1944" s="30">
        <v>2800</v>
      </c>
      <c r="N1944" s="30">
        <v>2700</v>
      </c>
      <c r="O1944" s="30">
        <v>2800</v>
      </c>
      <c r="P1944" s="36">
        <v>2800</v>
      </c>
      <c r="Q1944" s="36">
        <v>2800</v>
      </c>
      <c r="R1944" s="36">
        <v>2775</v>
      </c>
    </row>
    <row r="1945" spans="1:18" ht="12">
      <c r="A1945" s="28" t="s">
        <v>753</v>
      </c>
      <c r="B1945" s="30">
        <v>2009</v>
      </c>
      <c r="C1945" s="30" t="s">
        <v>1530</v>
      </c>
      <c r="D1945" s="28" t="s">
        <v>1489</v>
      </c>
      <c r="E1945" s="30" t="s">
        <v>2129</v>
      </c>
      <c r="F1945" s="30">
        <v>900</v>
      </c>
      <c r="G1945" s="30">
        <v>900</v>
      </c>
      <c r="H1945" s="30">
        <v>900</v>
      </c>
      <c r="I1945" s="30">
        <v>900</v>
      </c>
      <c r="J1945" s="30">
        <v>900</v>
      </c>
      <c r="K1945" s="30">
        <v>800</v>
      </c>
      <c r="L1945" s="30">
        <v>800</v>
      </c>
      <c r="M1945" s="30">
        <v>800</v>
      </c>
      <c r="N1945" s="30">
        <v>900</v>
      </c>
      <c r="O1945" s="30">
        <v>900</v>
      </c>
      <c r="P1945" s="36">
        <v>800</v>
      </c>
      <c r="Q1945" s="36">
        <v>800</v>
      </c>
      <c r="R1945" s="36">
        <v>858.3333333333334</v>
      </c>
    </row>
    <row r="1946" spans="1:18" ht="12">
      <c r="A1946" s="28" t="s">
        <v>1594</v>
      </c>
      <c r="B1946" s="30">
        <v>2009</v>
      </c>
      <c r="C1946" s="30" t="s">
        <v>1530</v>
      </c>
      <c r="D1946" s="28" t="s">
        <v>1489</v>
      </c>
      <c r="E1946" s="30" t="s">
        <v>1510</v>
      </c>
      <c r="F1946" s="30">
        <v>500</v>
      </c>
      <c r="G1946" s="30">
        <v>500</v>
      </c>
      <c r="H1946" s="30">
        <v>500</v>
      </c>
      <c r="I1946" s="30">
        <v>600</v>
      </c>
      <c r="J1946" s="30">
        <v>600</v>
      </c>
      <c r="K1946" s="30">
        <v>600</v>
      </c>
      <c r="L1946" s="30">
        <v>600</v>
      </c>
      <c r="M1946" s="30">
        <v>600</v>
      </c>
      <c r="N1946" s="30">
        <v>500</v>
      </c>
      <c r="O1946" s="30">
        <v>500</v>
      </c>
      <c r="P1946" s="36">
        <v>500</v>
      </c>
      <c r="Q1946" s="36">
        <v>500</v>
      </c>
      <c r="R1946" s="36">
        <v>541.6666666666666</v>
      </c>
    </row>
    <row r="1947" spans="1:18" ht="12">
      <c r="A1947" s="28" t="s">
        <v>754</v>
      </c>
      <c r="B1947" s="30">
        <v>2009</v>
      </c>
      <c r="C1947" s="30" t="s">
        <v>1530</v>
      </c>
      <c r="D1947" s="28" t="s">
        <v>1489</v>
      </c>
      <c r="E1947" s="30" t="s">
        <v>2130</v>
      </c>
      <c r="F1947" s="30">
        <v>3400</v>
      </c>
      <c r="G1947" s="30">
        <v>3400</v>
      </c>
      <c r="H1947" s="30">
        <v>3400</v>
      </c>
      <c r="I1947" s="30">
        <v>3700</v>
      </c>
      <c r="J1947" s="30">
        <v>3400</v>
      </c>
      <c r="K1947" s="30">
        <v>3500</v>
      </c>
      <c r="L1947" s="30">
        <v>3500</v>
      </c>
      <c r="M1947" s="30">
        <v>3500</v>
      </c>
      <c r="N1947" s="30">
        <v>3400</v>
      </c>
      <c r="O1947" s="30">
        <v>3400</v>
      </c>
      <c r="P1947" s="36">
        <v>3400</v>
      </c>
      <c r="Q1947" s="36">
        <v>3500</v>
      </c>
      <c r="R1947" s="36">
        <v>3458.3333333333335</v>
      </c>
    </row>
    <row r="1948" spans="1:18" ht="12">
      <c r="A1948" s="28" t="s">
        <v>1595</v>
      </c>
      <c r="B1948" s="35">
        <v>2009</v>
      </c>
      <c r="C1948" s="35" t="s">
        <v>1530</v>
      </c>
      <c r="D1948" s="28" t="s">
        <v>1489</v>
      </c>
      <c r="E1948" s="30" t="s">
        <v>1514</v>
      </c>
      <c r="F1948" s="30">
        <v>1400</v>
      </c>
      <c r="G1948" s="30">
        <v>1400</v>
      </c>
      <c r="H1948" s="30">
        <v>1400</v>
      </c>
      <c r="I1948" s="30">
        <v>1600</v>
      </c>
      <c r="J1948" s="30">
        <v>1700</v>
      </c>
      <c r="K1948" s="30">
        <v>1800</v>
      </c>
      <c r="L1948" s="30">
        <v>1800</v>
      </c>
      <c r="M1948" s="30">
        <v>1800</v>
      </c>
      <c r="N1948" s="30">
        <v>1700</v>
      </c>
      <c r="O1948" s="30">
        <v>1700</v>
      </c>
      <c r="P1948" s="36">
        <v>1600</v>
      </c>
      <c r="Q1948" s="36">
        <v>1600</v>
      </c>
      <c r="R1948" s="36">
        <v>1625</v>
      </c>
    </row>
    <row r="1949" spans="1:18" ht="12">
      <c r="A1949" s="28" t="s">
        <v>755</v>
      </c>
      <c r="B1949" s="30">
        <v>2009</v>
      </c>
      <c r="C1949" s="30" t="s">
        <v>1530</v>
      </c>
      <c r="D1949" s="28" t="s">
        <v>1489</v>
      </c>
      <c r="E1949" s="30" t="s">
        <v>2131</v>
      </c>
      <c r="F1949" s="30">
        <v>1600</v>
      </c>
      <c r="G1949" s="30">
        <v>1600</v>
      </c>
      <c r="H1949" s="30">
        <v>1600</v>
      </c>
      <c r="I1949" s="30">
        <v>1600</v>
      </c>
      <c r="J1949" s="30">
        <v>1600</v>
      </c>
      <c r="K1949" s="30">
        <v>1600</v>
      </c>
      <c r="L1949" s="30">
        <v>1600</v>
      </c>
      <c r="M1949" s="30">
        <v>1600</v>
      </c>
      <c r="N1949" s="30">
        <v>1600</v>
      </c>
      <c r="O1949" s="30">
        <v>1600</v>
      </c>
      <c r="P1949" s="36">
        <v>1600</v>
      </c>
      <c r="Q1949" s="36">
        <v>1600</v>
      </c>
      <c r="R1949" s="36">
        <v>1600</v>
      </c>
    </row>
    <row r="1950" spans="1:18" ht="12">
      <c r="A1950" s="28" t="s">
        <v>1596</v>
      </c>
      <c r="B1950" s="30">
        <v>2009</v>
      </c>
      <c r="C1950" s="30" t="s">
        <v>1530</v>
      </c>
      <c r="D1950" s="28" t="s">
        <v>1489</v>
      </c>
      <c r="E1950" s="30" t="s">
        <v>1516</v>
      </c>
      <c r="F1950" s="30">
        <v>2200</v>
      </c>
      <c r="G1950" s="30">
        <v>2300</v>
      </c>
      <c r="H1950" s="30">
        <v>2300</v>
      </c>
      <c r="I1950" s="30">
        <v>2400</v>
      </c>
      <c r="J1950" s="30">
        <v>2300</v>
      </c>
      <c r="K1950" s="30">
        <v>2300</v>
      </c>
      <c r="L1950" s="30">
        <v>1800</v>
      </c>
      <c r="M1950" s="30">
        <v>1900</v>
      </c>
      <c r="N1950" s="30">
        <v>2200</v>
      </c>
      <c r="O1950" s="30">
        <v>2200</v>
      </c>
      <c r="P1950" s="36">
        <v>2200</v>
      </c>
      <c r="Q1950" s="36">
        <v>2300</v>
      </c>
      <c r="R1950" s="36">
        <v>2200</v>
      </c>
    </row>
    <row r="1951" spans="1:18" ht="12">
      <c r="A1951" s="28" t="s">
        <v>756</v>
      </c>
      <c r="B1951" s="30">
        <v>2009</v>
      </c>
      <c r="C1951" s="30" t="s">
        <v>1530</v>
      </c>
      <c r="D1951" s="28" t="s">
        <v>1489</v>
      </c>
      <c r="E1951" s="30" t="s">
        <v>2132</v>
      </c>
      <c r="F1951" s="30">
        <v>100</v>
      </c>
      <c r="G1951" s="30">
        <v>100</v>
      </c>
      <c r="H1951" s="30">
        <v>100</v>
      </c>
      <c r="I1951" s="30">
        <v>200</v>
      </c>
      <c r="J1951" s="30">
        <v>200</v>
      </c>
      <c r="K1951" s="30">
        <v>100</v>
      </c>
      <c r="L1951" s="30">
        <v>100</v>
      </c>
      <c r="M1951" s="30">
        <v>100</v>
      </c>
      <c r="N1951" s="30">
        <v>100</v>
      </c>
      <c r="O1951" s="30">
        <v>100</v>
      </c>
      <c r="P1951" s="36">
        <v>100</v>
      </c>
      <c r="Q1951" s="36">
        <v>100</v>
      </c>
      <c r="R1951" s="36">
        <v>116.66666666666667</v>
      </c>
    </row>
    <row r="1952" spans="1:18" ht="12">
      <c r="A1952" s="28" t="s">
        <v>757</v>
      </c>
      <c r="B1952" s="30">
        <v>2009</v>
      </c>
      <c r="C1952" s="30" t="s">
        <v>1530</v>
      </c>
      <c r="D1952" s="28" t="s">
        <v>1489</v>
      </c>
      <c r="E1952" s="10" t="s">
        <v>2133</v>
      </c>
      <c r="F1952" s="36">
        <v>200</v>
      </c>
      <c r="G1952" s="36">
        <v>200</v>
      </c>
      <c r="H1952" s="36">
        <v>200</v>
      </c>
      <c r="I1952" s="36">
        <v>200</v>
      </c>
      <c r="J1952" s="30">
        <v>200</v>
      </c>
      <c r="K1952" s="30">
        <v>200</v>
      </c>
      <c r="L1952" s="30">
        <v>100</v>
      </c>
      <c r="M1952" s="30">
        <v>200</v>
      </c>
      <c r="N1952" s="30">
        <v>200</v>
      </c>
      <c r="O1952" s="30">
        <v>200</v>
      </c>
      <c r="P1952" s="36">
        <v>200</v>
      </c>
      <c r="Q1952" s="36">
        <v>200</v>
      </c>
      <c r="R1952" s="36">
        <v>191.66666666666666</v>
      </c>
    </row>
    <row r="1953" spans="1:18" ht="12">
      <c r="A1953" s="28" t="s">
        <v>758</v>
      </c>
      <c r="B1953" s="30">
        <v>2009</v>
      </c>
      <c r="C1953" s="30" t="s">
        <v>1530</v>
      </c>
      <c r="D1953" s="28" t="s">
        <v>1489</v>
      </c>
      <c r="E1953" s="30" t="s">
        <v>2134</v>
      </c>
      <c r="F1953" s="30">
        <v>1900</v>
      </c>
      <c r="G1953" s="30">
        <v>2000</v>
      </c>
      <c r="H1953" s="30">
        <v>2000</v>
      </c>
      <c r="I1953" s="30">
        <v>2000</v>
      </c>
      <c r="J1953" s="30">
        <v>1900</v>
      </c>
      <c r="K1953" s="30">
        <v>2000</v>
      </c>
      <c r="L1953" s="30">
        <v>1600</v>
      </c>
      <c r="M1953" s="30">
        <v>1600</v>
      </c>
      <c r="N1953" s="30">
        <v>1900</v>
      </c>
      <c r="O1953" s="30">
        <v>1900</v>
      </c>
      <c r="P1953" s="36">
        <v>1900</v>
      </c>
      <c r="Q1953" s="36">
        <v>2000</v>
      </c>
      <c r="R1953" s="36">
        <v>1891.6666666666667</v>
      </c>
    </row>
    <row r="1954" spans="1:18" ht="12">
      <c r="A1954" s="28" t="s">
        <v>1597</v>
      </c>
      <c r="B1954" s="30">
        <v>2009</v>
      </c>
      <c r="C1954" s="30" t="s">
        <v>1531</v>
      </c>
      <c r="D1954" s="28" t="s">
        <v>2027</v>
      </c>
      <c r="E1954" s="10" t="s">
        <v>1491</v>
      </c>
      <c r="F1954" s="30">
        <v>3600</v>
      </c>
      <c r="G1954" s="30">
        <v>3600</v>
      </c>
      <c r="H1954" s="30">
        <v>3500</v>
      </c>
      <c r="I1954" s="30">
        <v>3800</v>
      </c>
      <c r="J1954" s="30">
        <v>3700</v>
      </c>
      <c r="K1954" s="30">
        <v>3800</v>
      </c>
      <c r="L1954" s="30">
        <v>3700</v>
      </c>
      <c r="M1954" s="30">
        <v>3600</v>
      </c>
      <c r="N1954" s="30">
        <v>3600</v>
      </c>
      <c r="O1954" s="30">
        <v>3700</v>
      </c>
      <c r="P1954" s="36">
        <v>3700</v>
      </c>
      <c r="Q1954" s="36">
        <v>3700</v>
      </c>
      <c r="R1954" s="36">
        <v>3666.6666666666665</v>
      </c>
    </row>
    <row r="1955" spans="1:18" ht="12">
      <c r="A1955" s="28" t="s">
        <v>1598</v>
      </c>
      <c r="B1955" s="30">
        <v>2009</v>
      </c>
      <c r="C1955" s="30" t="s">
        <v>1531</v>
      </c>
      <c r="D1955" s="28" t="s">
        <v>2027</v>
      </c>
      <c r="E1955" s="30" t="s">
        <v>1495</v>
      </c>
      <c r="F1955" s="30">
        <v>2800</v>
      </c>
      <c r="G1955" s="30">
        <v>2800</v>
      </c>
      <c r="H1955" s="30">
        <v>2700</v>
      </c>
      <c r="I1955" s="30">
        <v>2900</v>
      </c>
      <c r="J1955" s="30">
        <v>2800</v>
      </c>
      <c r="K1955" s="30">
        <v>3000</v>
      </c>
      <c r="L1955" s="30">
        <v>3000</v>
      </c>
      <c r="M1955" s="30">
        <v>2900</v>
      </c>
      <c r="N1955" s="30">
        <v>2800</v>
      </c>
      <c r="O1955" s="30">
        <v>2800</v>
      </c>
      <c r="P1955" s="36">
        <v>2800</v>
      </c>
      <c r="Q1955" s="36">
        <v>2800</v>
      </c>
      <c r="R1955" s="36">
        <v>2841.6666666666665</v>
      </c>
    </row>
    <row r="1956" spans="1:18" ht="12">
      <c r="A1956" s="28" t="s">
        <v>1599</v>
      </c>
      <c r="B1956" s="30">
        <v>2009</v>
      </c>
      <c r="C1956" s="30" t="s">
        <v>1531</v>
      </c>
      <c r="D1956" s="28" t="s">
        <v>2027</v>
      </c>
      <c r="E1956" s="30" t="s">
        <v>1498</v>
      </c>
      <c r="F1956" s="30">
        <v>1300</v>
      </c>
      <c r="G1956" s="30">
        <v>1300</v>
      </c>
      <c r="H1956" s="30">
        <v>1200</v>
      </c>
      <c r="I1956" s="30">
        <v>1300</v>
      </c>
      <c r="J1956" s="36">
        <v>1200</v>
      </c>
      <c r="K1956" s="36">
        <v>1300</v>
      </c>
      <c r="L1956" s="36">
        <v>1300</v>
      </c>
      <c r="M1956" s="36">
        <v>1200</v>
      </c>
      <c r="N1956" s="36">
        <v>1200</v>
      </c>
      <c r="O1956" s="36">
        <v>1200</v>
      </c>
      <c r="P1956" s="36">
        <v>1200</v>
      </c>
      <c r="Q1956" s="36">
        <v>1200</v>
      </c>
      <c r="R1956" s="36">
        <v>1241.6666666666667</v>
      </c>
    </row>
    <row r="1957" spans="1:18" ht="12">
      <c r="A1957" s="28" t="s">
        <v>759</v>
      </c>
      <c r="B1957" s="30">
        <v>2009</v>
      </c>
      <c r="C1957" s="30" t="s">
        <v>1531</v>
      </c>
      <c r="D1957" s="28" t="s">
        <v>2027</v>
      </c>
      <c r="E1957" s="30" t="s">
        <v>2127</v>
      </c>
      <c r="F1957" s="30">
        <v>2300</v>
      </c>
      <c r="G1957" s="30">
        <v>2300</v>
      </c>
      <c r="H1957" s="30">
        <v>2300</v>
      </c>
      <c r="I1957" s="30">
        <v>2500</v>
      </c>
      <c r="J1957" s="30">
        <v>2500</v>
      </c>
      <c r="K1957" s="30">
        <v>2500</v>
      </c>
      <c r="L1957" s="30">
        <v>2400</v>
      </c>
      <c r="M1957" s="30">
        <v>2400</v>
      </c>
      <c r="N1957" s="30">
        <v>2400</v>
      </c>
      <c r="O1957" s="30">
        <v>2500</v>
      </c>
      <c r="P1957" s="36">
        <v>2500</v>
      </c>
      <c r="Q1957" s="36">
        <v>2500</v>
      </c>
      <c r="R1957" s="36">
        <v>2425</v>
      </c>
    </row>
    <row r="1958" spans="1:18" ht="12">
      <c r="A1958" s="28" t="s">
        <v>760</v>
      </c>
      <c r="B1958" s="30">
        <v>2009</v>
      </c>
      <c r="C1958" s="30" t="s">
        <v>1531</v>
      </c>
      <c r="D1958" s="28" t="s">
        <v>2027</v>
      </c>
      <c r="E1958" s="30" t="s">
        <v>2128</v>
      </c>
      <c r="F1958" s="30">
        <v>100</v>
      </c>
      <c r="G1958" s="30">
        <v>100</v>
      </c>
      <c r="H1958" s="30">
        <v>100</v>
      </c>
      <c r="I1958" s="30">
        <v>100</v>
      </c>
      <c r="J1958" s="30">
        <v>100</v>
      </c>
      <c r="K1958" s="30">
        <v>100</v>
      </c>
      <c r="L1958" s="30">
        <v>100</v>
      </c>
      <c r="M1958" s="30">
        <v>100</v>
      </c>
      <c r="N1958" s="30">
        <v>100</v>
      </c>
      <c r="O1958" s="30">
        <v>100</v>
      </c>
      <c r="P1958" s="36">
        <v>100</v>
      </c>
      <c r="Q1958" s="36">
        <v>100</v>
      </c>
      <c r="R1958" s="36">
        <v>100</v>
      </c>
    </row>
    <row r="1959" spans="1:18" ht="12">
      <c r="A1959" s="28" t="s">
        <v>1600</v>
      </c>
      <c r="B1959" s="30">
        <v>2009</v>
      </c>
      <c r="C1959" s="30" t="s">
        <v>1531</v>
      </c>
      <c r="D1959" s="28" t="s">
        <v>2027</v>
      </c>
      <c r="E1959" s="30" t="s">
        <v>1502</v>
      </c>
      <c r="F1959" s="30">
        <v>1200</v>
      </c>
      <c r="G1959" s="30">
        <v>1200</v>
      </c>
      <c r="H1959" s="30">
        <v>1100</v>
      </c>
      <c r="I1959" s="30">
        <v>1200</v>
      </c>
      <c r="J1959" s="30">
        <v>1100</v>
      </c>
      <c r="K1959" s="30">
        <v>1200</v>
      </c>
      <c r="L1959" s="30">
        <v>1200</v>
      </c>
      <c r="M1959" s="30">
        <v>1100</v>
      </c>
      <c r="N1959" s="30">
        <v>1100</v>
      </c>
      <c r="O1959" s="30">
        <v>1100</v>
      </c>
      <c r="P1959" s="36">
        <v>1100</v>
      </c>
      <c r="Q1959" s="36">
        <v>1100</v>
      </c>
      <c r="R1959" s="36">
        <v>1141.6666666666667</v>
      </c>
    </row>
    <row r="1960" spans="1:18" ht="12">
      <c r="A1960" s="28" t="s">
        <v>1601</v>
      </c>
      <c r="B1960" s="30">
        <v>2009</v>
      </c>
      <c r="C1960" s="30" t="s">
        <v>1531</v>
      </c>
      <c r="D1960" s="28" t="s">
        <v>2027</v>
      </c>
      <c r="E1960" s="30" t="s">
        <v>1505</v>
      </c>
      <c r="F1960" s="30">
        <v>400</v>
      </c>
      <c r="G1960" s="30">
        <v>400</v>
      </c>
      <c r="H1960" s="30">
        <v>400</v>
      </c>
      <c r="I1960" s="30">
        <v>400</v>
      </c>
      <c r="J1960" s="30">
        <v>400</v>
      </c>
      <c r="K1960" s="30">
        <v>400</v>
      </c>
      <c r="L1960" s="30">
        <v>400</v>
      </c>
      <c r="M1960" s="30">
        <v>400</v>
      </c>
      <c r="N1960" s="30">
        <v>400</v>
      </c>
      <c r="O1960" s="30">
        <v>400</v>
      </c>
      <c r="P1960" s="36">
        <v>400</v>
      </c>
      <c r="Q1960" s="36">
        <v>400</v>
      </c>
      <c r="R1960" s="36">
        <v>400</v>
      </c>
    </row>
    <row r="1961" spans="1:18" ht="12">
      <c r="A1961" s="28" t="s">
        <v>761</v>
      </c>
      <c r="B1961" s="30">
        <v>2009</v>
      </c>
      <c r="C1961" s="30" t="s">
        <v>1531</v>
      </c>
      <c r="D1961" s="28" t="s">
        <v>2027</v>
      </c>
      <c r="E1961" s="30" t="s">
        <v>2129</v>
      </c>
      <c r="F1961" s="30">
        <v>100</v>
      </c>
      <c r="G1961" s="30">
        <v>100</v>
      </c>
      <c r="H1961" s="30">
        <v>100</v>
      </c>
      <c r="I1961" s="30">
        <v>100</v>
      </c>
      <c r="J1961" s="30">
        <v>100</v>
      </c>
      <c r="K1961" s="30">
        <v>100</v>
      </c>
      <c r="L1961" s="30">
        <v>100</v>
      </c>
      <c r="M1961" s="30">
        <v>100</v>
      </c>
      <c r="N1961" s="30">
        <v>100</v>
      </c>
      <c r="O1961" s="30">
        <v>100</v>
      </c>
      <c r="P1961" s="36">
        <v>100</v>
      </c>
      <c r="Q1961" s="36">
        <v>100</v>
      </c>
      <c r="R1961" s="36">
        <v>100</v>
      </c>
    </row>
    <row r="1962" spans="1:18" ht="12">
      <c r="A1962" s="28" t="s">
        <v>0</v>
      </c>
      <c r="B1962" s="30">
        <v>2009</v>
      </c>
      <c r="C1962" s="30" t="s">
        <v>1531</v>
      </c>
      <c r="D1962" s="28" t="s">
        <v>2027</v>
      </c>
      <c r="E1962" s="30" t="s">
        <v>1510</v>
      </c>
      <c r="F1962" s="30">
        <v>100</v>
      </c>
      <c r="G1962" s="30">
        <v>100</v>
      </c>
      <c r="H1962" s="30">
        <v>100</v>
      </c>
      <c r="I1962" s="30">
        <v>100</v>
      </c>
      <c r="J1962" s="30">
        <v>100</v>
      </c>
      <c r="K1962" s="30">
        <v>100</v>
      </c>
      <c r="L1962" s="30">
        <v>100</v>
      </c>
      <c r="M1962" s="30">
        <v>100</v>
      </c>
      <c r="N1962" s="30">
        <v>100</v>
      </c>
      <c r="O1962" s="30">
        <v>100</v>
      </c>
      <c r="P1962" s="36">
        <v>100</v>
      </c>
      <c r="Q1962" s="36">
        <v>100</v>
      </c>
      <c r="R1962" s="36">
        <v>100</v>
      </c>
    </row>
    <row r="1963" spans="1:18" ht="12">
      <c r="A1963" s="28" t="s">
        <v>762</v>
      </c>
      <c r="B1963" s="30">
        <v>2009</v>
      </c>
      <c r="C1963" s="30" t="s">
        <v>1531</v>
      </c>
      <c r="D1963" s="28" t="s">
        <v>2027</v>
      </c>
      <c r="E1963" s="30" t="s">
        <v>2130</v>
      </c>
      <c r="F1963" s="30">
        <v>200</v>
      </c>
      <c r="G1963" s="30">
        <v>200</v>
      </c>
      <c r="H1963" s="30">
        <v>200</v>
      </c>
      <c r="I1963" s="30">
        <v>200</v>
      </c>
      <c r="J1963" s="30">
        <v>200</v>
      </c>
      <c r="K1963" s="30">
        <v>200</v>
      </c>
      <c r="L1963" s="30">
        <v>200</v>
      </c>
      <c r="M1963" s="30">
        <v>200</v>
      </c>
      <c r="N1963" s="30">
        <v>200</v>
      </c>
      <c r="O1963" s="30">
        <v>200</v>
      </c>
      <c r="P1963" s="36">
        <v>200</v>
      </c>
      <c r="Q1963" s="36">
        <v>200</v>
      </c>
      <c r="R1963" s="36">
        <v>200</v>
      </c>
    </row>
    <row r="1964" spans="1:18" ht="12">
      <c r="A1964" s="28" t="s">
        <v>1</v>
      </c>
      <c r="B1964" s="35">
        <v>2009</v>
      </c>
      <c r="C1964" s="35" t="s">
        <v>1531</v>
      </c>
      <c r="D1964" s="28" t="s">
        <v>2027</v>
      </c>
      <c r="E1964" s="30" t="s">
        <v>1514</v>
      </c>
      <c r="F1964" s="30">
        <v>400</v>
      </c>
      <c r="G1964" s="30">
        <v>400</v>
      </c>
      <c r="H1964" s="30">
        <v>400</v>
      </c>
      <c r="I1964" s="30">
        <v>400</v>
      </c>
      <c r="J1964" s="30">
        <v>500</v>
      </c>
      <c r="K1964" s="30">
        <v>500</v>
      </c>
      <c r="L1964" s="30">
        <v>500</v>
      </c>
      <c r="M1964" s="30">
        <v>500</v>
      </c>
      <c r="N1964" s="30">
        <v>500</v>
      </c>
      <c r="O1964" s="30">
        <v>500</v>
      </c>
      <c r="P1964" s="36">
        <v>500</v>
      </c>
      <c r="Q1964" s="36">
        <v>500</v>
      </c>
      <c r="R1964" s="36">
        <v>466.6666666666667</v>
      </c>
    </row>
    <row r="1965" spans="1:18" ht="12">
      <c r="A1965" s="28" t="s">
        <v>1551</v>
      </c>
      <c r="B1965" s="30">
        <v>2009</v>
      </c>
      <c r="C1965" s="30" t="s">
        <v>1531</v>
      </c>
      <c r="D1965" s="28" t="s">
        <v>2027</v>
      </c>
      <c r="E1965" s="30" t="s">
        <v>2131</v>
      </c>
      <c r="F1965" s="30">
        <v>300</v>
      </c>
      <c r="G1965" s="30">
        <v>300</v>
      </c>
      <c r="H1965" s="30">
        <v>300</v>
      </c>
      <c r="I1965" s="30">
        <v>400</v>
      </c>
      <c r="J1965" s="30">
        <v>300</v>
      </c>
      <c r="K1965" s="30">
        <v>400</v>
      </c>
      <c r="L1965" s="30">
        <v>400</v>
      </c>
      <c r="M1965" s="30">
        <v>400</v>
      </c>
      <c r="N1965" s="30">
        <v>300</v>
      </c>
      <c r="O1965" s="30">
        <v>300</v>
      </c>
      <c r="P1965" s="36">
        <v>300</v>
      </c>
      <c r="Q1965" s="36">
        <v>300</v>
      </c>
      <c r="R1965" s="36">
        <v>333.3333333333333</v>
      </c>
    </row>
    <row r="1966" spans="1:18" ht="12">
      <c r="A1966" s="28" t="s">
        <v>2</v>
      </c>
      <c r="B1966" s="30">
        <v>2009</v>
      </c>
      <c r="C1966" s="30" t="s">
        <v>1531</v>
      </c>
      <c r="D1966" s="28" t="s">
        <v>2027</v>
      </c>
      <c r="E1966" s="30" t="s">
        <v>1516</v>
      </c>
      <c r="F1966" s="30">
        <v>800</v>
      </c>
      <c r="G1966" s="30">
        <v>800</v>
      </c>
      <c r="H1966" s="30">
        <v>800</v>
      </c>
      <c r="I1966" s="30">
        <v>900</v>
      </c>
      <c r="J1966" s="30">
        <v>900</v>
      </c>
      <c r="K1966" s="30">
        <v>800</v>
      </c>
      <c r="L1966" s="30">
        <v>700</v>
      </c>
      <c r="M1966" s="30">
        <v>700</v>
      </c>
      <c r="N1966" s="30">
        <v>800</v>
      </c>
      <c r="O1966" s="30">
        <v>900</v>
      </c>
      <c r="P1966" s="36">
        <v>900</v>
      </c>
      <c r="Q1966" s="36">
        <v>900</v>
      </c>
      <c r="R1966" s="36">
        <v>825</v>
      </c>
    </row>
    <row r="1967" spans="1:18" ht="12">
      <c r="A1967" s="28" t="s">
        <v>1552</v>
      </c>
      <c r="B1967" s="30">
        <v>2009</v>
      </c>
      <c r="C1967" s="30" t="s">
        <v>1531</v>
      </c>
      <c r="D1967" s="28" t="s">
        <v>2027</v>
      </c>
      <c r="E1967" s="30" t="s">
        <v>2132</v>
      </c>
      <c r="F1967" s="30">
        <v>100</v>
      </c>
      <c r="G1967" s="30">
        <v>100</v>
      </c>
      <c r="H1967" s="30">
        <v>100</v>
      </c>
      <c r="I1967" s="30">
        <v>100</v>
      </c>
      <c r="J1967" s="30">
        <v>100</v>
      </c>
      <c r="K1967" s="30">
        <v>100</v>
      </c>
      <c r="L1967" s="30">
        <v>100</v>
      </c>
      <c r="M1967" s="30">
        <v>100</v>
      </c>
      <c r="N1967" s="30">
        <v>100</v>
      </c>
      <c r="O1967" s="30">
        <v>100</v>
      </c>
      <c r="P1967" s="36">
        <v>100</v>
      </c>
      <c r="Q1967" s="36">
        <v>100</v>
      </c>
      <c r="R1967" s="36">
        <v>100</v>
      </c>
    </row>
    <row r="1968" spans="1:18" ht="12">
      <c r="A1968" s="28" t="s">
        <v>1553</v>
      </c>
      <c r="B1968" s="30">
        <v>2009</v>
      </c>
      <c r="C1968" s="30" t="s">
        <v>1531</v>
      </c>
      <c r="D1968" s="28" t="s">
        <v>2027</v>
      </c>
      <c r="E1968" s="10" t="s">
        <v>2133</v>
      </c>
      <c r="F1968" s="36">
        <v>0</v>
      </c>
      <c r="G1968" s="36">
        <v>0</v>
      </c>
      <c r="H1968" s="36">
        <v>0</v>
      </c>
      <c r="I1968" s="36">
        <v>0</v>
      </c>
      <c r="J1968" s="30">
        <v>0</v>
      </c>
      <c r="K1968" s="30">
        <v>0</v>
      </c>
      <c r="L1968" s="30">
        <v>0</v>
      </c>
      <c r="M1968" s="30">
        <v>0</v>
      </c>
      <c r="N1968" s="30">
        <v>0</v>
      </c>
      <c r="O1968" s="30">
        <v>0</v>
      </c>
      <c r="P1968" s="36">
        <v>0</v>
      </c>
      <c r="Q1968" s="36">
        <v>0</v>
      </c>
      <c r="R1968" s="36">
        <v>0</v>
      </c>
    </row>
    <row r="1969" spans="1:18" ht="12">
      <c r="A1969" s="28" t="s">
        <v>1554</v>
      </c>
      <c r="B1969" s="30">
        <v>2009</v>
      </c>
      <c r="C1969" s="30" t="s">
        <v>1531</v>
      </c>
      <c r="D1969" s="28" t="s">
        <v>2027</v>
      </c>
      <c r="E1969" s="30" t="s">
        <v>2134</v>
      </c>
      <c r="F1969" s="30">
        <v>700</v>
      </c>
      <c r="G1969" s="30">
        <v>700</v>
      </c>
      <c r="H1969" s="30">
        <v>700</v>
      </c>
      <c r="I1969" s="30">
        <v>800</v>
      </c>
      <c r="J1969" s="30">
        <v>800</v>
      </c>
      <c r="K1969" s="30">
        <v>700</v>
      </c>
      <c r="L1969" s="30">
        <v>600</v>
      </c>
      <c r="M1969" s="30">
        <v>600</v>
      </c>
      <c r="N1969" s="30">
        <v>700</v>
      </c>
      <c r="O1969" s="30">
        <v>800</v>
      </c>
      <c r="P1969" s="36">
        <v>800</v>
      </c>
      <c r="Q1969" s="36">
        <v>800</v>
      </c>
      <c r="R1969" s="36">
        <v>725</v>
      </c>
    </row>
    <row r="1970" spans="1:18" ht="12">
      <c r="A1970" s="28" t="s">
        <v>3</v>
      </c>
      <c r="B1970" s="30">
        <v>2009</v>
      </c>
      <c r="C1970" s="30" t="s">
        <v>1532</v>
      </c>
      <c r="D1970" s="28" t="s">
        <v>1489</v>
      </c>
      <c r="E1970" s="10" t="s">
        <v>1491</v>
      </c>
      <c r="F1970" s="30">
        <v>2000</v>
      </c>
      <c r="G1970" s="30">
        <v>2000</v>
      </c>
      <c r="H1970" s="30">
        <v>2000</v>
      </c>
      <c r="I1970" s="30">
        <v>1900</v>
      </c>
      <c r="J1970" s="30">
        <v>2000</v>
      </c>
      <c r="K1970" s="30">
        <v>1900</v>
      </c>
      <c r="L1970" s="30">
        <v>2100</v>
      </c>
      <c r="M1970" s="30">
        <v>2100</v>
      </c>
      <c r="N1970" s="30">
        <v>2100</v>
      </c>
      <c r="O1970" s="30">
        <v>2000</v>
      </c>
      <c r="P1970" s="36">
        <v>2100</v>
      </c>
      <c r="Q1970" s="36">
        <v>2000</v>
      </c>
      <c r="R1970" s="36">
        <v>2016.6666666666667</v>
      </c>
    </row>
    <row r="1971" spans="1:18" ht="12">
      <c r="A1971" s="28" t="s">
        <v>4</v>
      </c>
      <c r="B1971" s="30">
        <v>2009</v>
      </c>
      <c r="C1971" s="30" t="s">
        <v>1532</v>
      </c>
      <c r="D1971" s="28" t="s">
        <v>1489</v>
      </c>
      <c r="E1971" s="30" t="s">
        <v>1495</v>
      </c>
      <c r="F1971" s="30">
        <v>0</v>
      </c>
      <c r="G1971" s="30">
        <v>0</v>
      </c>
      <c r="H1971" s="30">
        <v>0</v>
      </c>
      <c r="I1971" s="30">
        <v>0</v>
      </c>
      <c r="J1971" s="30">
        <v>0</v>
      </c>
      <c r="K1971" s="30">
        <v>0</v>
      </c>
      <c r="L1971" s="30">
        <v>0</v>
      </c>
      <c r="M1971" s="30">
        <v>0</v>
      </c>
      <c r="N1971" s="30">
        <v>0</v>
      </c>
      <c r="O1971" s="30">
        <v>0</v>
      </c>
      <c r="P1971" s="36">
        <v>0</v>
      </c>
      <c r="Q1971" s="36">
        <v>0</v>
      </c>
      <c r="R1971" s="36">
        <v>0</v>
      </c>
    </row>
    <row r="1972" spans="1:18" ht="12">
      <c r="A1972" s="28" t="s">
        <v>5</v>
      </c>
      <c r="B1972" s="30">
        <v>2009</v>
      </c>
      <c r="C1972" s="30" t="s">
        <v>1532</v>
      </c>
      <c r="D1972" s="28" t="s">
        <v>1489</v>
      </c>
      <c r="E1972" s="30" t="s">
        <v>1498</v>
      </c>
      <c r="F1972" s="30">
        <v>0</v>
      </c>
      <c r="G1972" s="30">
        <v>0</v>
      </c>
      <c r="H1972" s="30">
        <v>0</v>
      </c>
      <c r="I1972" s="30">
        <v>0</v>
      </c>
      <c r="J1972" s="36">
        <v>0</v>
      </c>
      <c r="K1972" s="36">
        <v>0</v>
      </c>
      <c r="L1972" s="36">
        <v>0</v>
      </c>
      <c r="M1972" s="36">
        <v>0</v>
      </c>
      <c r="N1972" s="36">
        <v>0</v>
      </c>
      <c r="O1972" s="36">
        <v>0</v>
      </c>
      <c r="P1972" s="36">
        <v>0</v>
      </c>
      <c r="Q1972" s="36">
        <v>0</v>
      </c>
      <c r="R1972" s="36">
        <v>0</v>
      </c>
    </row>
    <row r="1973" spans="1:18" ht="12">
      <c r="A1973" s="28" t="s">
        <v>2176</v>
      </c>
      <c r="B1973" s="30">
        <v>2009</v>
      </c>
      <c r="C1973" s="30" t="s">
        <v>1532</v>
      </c>
      <c r="D1973" s="28" t="s">
        <v>1489</v>
      </c>
      <c r="E1973" s="30" t="s">
        <v>2127</v>
      </c>
      <c r="F1973" s="30">
        <v>2000</v>
      </c>
      <c r="G1973" s="30">
        <v>2000</v>
      </c>
      <c r="H1973" s="30">
        <v>2000</v>
      </c>
      <c r="I1973" s="30">
        <v>1900</v>
      </c>
      <c r="J1973" s="30">
        <v>2000</v>
      </c>
      <c r="K1973" s="30">
        <v>1900</v>
      </c>
      <c r="L1973" s="30">
        <v>2100</v>
      </c>
      <c r="M1973" s="30">
        <v>2100</v>
      </c>
      <c r="N1973" s="30">
        <v>2100</v>
      </c>
      <c r="O1973" s="30">
        <v>2000</v>
      </c>
      <c r="P1973" s="36">
        <v>2100</v>
      </c>
      <c r="Q1973" s="36">
        <v>2000</v>
      </c>
      <c r="R1973" s="36">
        <v>2016.6666666666667</v>
      </c>
    </row>
    <row r="1974" spans="1:18" ht="12">
      <c r="A1974" s="28" t="s">
        <v>2177</v>
      </c>
      <c r="B1974" s="30">
        <v>2009</v>
      </c>
      <c r="C1974" s="30" t="s">
        <v>1532</v>
      </c>
      <c r="D1974" s="28" t="s">
        <v>1489</v>
      </c>
      <c r="E1974" s="30" t="s">
        <v>2128</v>
      </c>
      <c r="F1974" s="30">
        <v>0</v>
      </c>
      <c r="G1974" s="30">
        <v>0</v>
      </c>
      <c r="H1974" s="30">
        <v>0</v>
      </c>
      <c r="I1974" s="30">
        <v>0</v>
      </c>
      <c r="J1974" s="30">
        <v>0</v>
      </c>
      <c r="K1974" s="30">
        <v>0</v>
      </c>
      <c r="L1974" s="30">
        <v>0</v>
      </c>
      <c r="M1974" s="30">
        <v>0</v>
      </c>
      <c r="N1974" s="30">
        <v>0</v>
      </c>
      <c r="O1974" s="30">
        <v>0</v>
      </c>
      <c r="P1974" s="36">
        <v>0</v>
      </c>
      <c r="Q1974" s="36">
        <v>0</v>
      </c>
      <c r="R1974" s="36">
        <v>0</v>
      </c>
    </row>
    <row r="1975" spans="1:18" ht="12">
      <c r="A1975" s="28" t="s">
        <v>6</v>
      </c>
      <c r="B1975" s="30">
        <v>2009</v>
      </c>
      <c r="C1975" s="30" t="s">
        <v>1532</v>
      </c>
      <c r="D1975" s="28" t="s">
        <v>1489</v>
      </c>
      <c r="E1975" s="30" t="s">
        <v>1502</v>
      </c>
      <c r="F1975" s="30">
        <v>0</v>
      </c>
      <c r="G1975" s="30">
        <v>0</v>
      </c>
      <c r="H1975" s="30">
        <v>0</v>
      </c>
      <c r="I1975" s="30">
        <v>0</v>
      </c>
      <c r="J1975" s="30">
        <v>0</v>
      </c>
      <c r="K1975" s="30">
        <v>0</v>
      </c>
      <c r="L1975" s="30">
        <v>0</v>
      </c>
      <c r="M1975" s="30">
        <v>0</v>
      </c>
      <c r="N1975" s="30">
        <v>0</v>
      </c>
      <c r="O1975" s="30">
        <v>0</v>
      </c>
      <c r="P1975" s="36">
        <v>0</v>
      </c>
      <c r="Q1975" s="36">
        <v>0</v>
      </c>
      <c r="R1975" s="36">
        <v>0</v>
      </c>
    </row>
    <row r="1976" spans="1:18" ht="12">
      <c r="A1976" s="28" t="s">
        <v>7</v>
      </c>
      <c r="B1976" s="30">
        <v>2009</v>
      </c>
      <c r="C1976" s="30" t="s">
        <v>1532</v>
      </c>
      <c r="D1976" s="28" t="s">
        <v>1489</v>
      </c>
      <c r="E1976" s="30" t="s">
        <v>1505</v>
      </c>
      <c r="F1976" s="30">
        <v>0</v>
      </c>
      <c r="G1976" s="30">
        <v>0</v>
      </c>
      <c r="H1976" s="30">
        <v>0</v>
      </c>
      <c r="I1976" s="30">
        <v>0</v>
      </c>
      <c r="J1976" s="30">
        <v>0</v>
      </c>
      <c r="K1976" s="30">
        <v>0</v>
      </c>
      <c r="L1976" s="30">
        <v>0</v>
      </c>
      <c r="M1976" s="30">
        <v>0</v>
      </c>
      <c r="N1976" s="30">
        <v>0</v>
      </c>
      <c r="O1976" s="30">
        <v>0</v>
      </c>
      <c r="P1976" s="36">
        <v>0</v>
      </c>
      <c r="Q1976" s="36">
        <v>0</v>
      </c>
      <c r="R1976" s="36">
        <v>0</v>
      </c>
    </row>
    <row r="1977" spans="1:18" ht="12">
      <c r="A1977" s="28" t="s">
        <v>2178</v>
      </c>
      <c r="B1977" s="30">
        <v>2009</v>
      </c>
      <c r="C1977" s="30" t="s">
        <v>1532</v>
      </c>
      <c r="D1977" s="28" t="s">
        <v>1489</v>
      </c>
      <c r="E1977" s="30" t="s">
        <v>2129</v>
      </c>
      <c r="F1977" s="30">
        <v>0</v>
      </c>
      <c r="G1977" s="30">
        <v>0</v>
      </c>
      <c r="H1977" s="30">
        <v>0</v>
      </c>
      <c r="I1977" s="30">
        <v>0</v>
      </c>
      <c r="J1977" s="30">
        <v>0</v>
      </c>
      <c r="K1977" s="30">
        <v>0</v>
      </c>
      <c r="L1977" s="30">
        <v>0</v>
      </c>
      <c r="M1977" s="30">
        <v>0</v>
      </c>
      <c r="N1977" s="30">
        <v>0</v>
      </c>
      <c r="O1977" s="30">
        <v>0</v>
      </c>
      <c r="P1977" s="36">
        <v>0</v>
      </c>
      <c r="Q1977" s="36">
        <v>0</v>
      </c>
      <c r="R1977" s="36">
        <v>0</v>
      </c>
    </row>
    <row r="1978" spans="1:18" ht="12">
      <c r="A1978" s="28" t="s">
        <v>8</v>
      </c>
      <c r="B1978" s="30">
        <v>2009</v>
      </c>
      <c r="C1978" s="30" t="s">
        <v>1532</v>
      </c>
      <c r="D1978" s="28" t="s">
        <v>1489</v>
      </c>
      <c r="E1978" s="30" t="s">
        <v>1510</v>
      </c>
      <c r="F1978" s="30">
        <v>0</v>
      </c>
      <c r="G1978" s="30">
        <v>0</v>
      </c>
      <c r="H1978" s="30">
        <v>0</v>
      </c>
      <c r="I1978" s="30">
        <v>0</v>
      </c>
      <c r="J1978" s="30">
        <v>0</v>
      </c>
      <c r="K1978" s="30">
        <v>0</v>
      </c>
      <c r="L1978" s="30">
        <v>0</v>
      </c>
      <c r="M1978" s="30">
        <v>0</v>
      </c>
      <c r="N1978" s="30">
        <v>0</v>
      </c>
      <c r="O1978" s="30">
        <v>0</v>
      </c>
      <c r="P1978" s="36">
        <v>0</v>
      </c>
      <c r="Q1978" s="36">
        <v>0</v>
      </c>
      <c r="R1978" s="36">
        <v>0</v>
      </c>
    </row>
    <row r="1979" spans="1:18" ht="12">
      <c r="A1979" s="28" t="s">
        <v>2179</v>
      </c>
      <c r="B1979" s="30">
        <v>2009</v>
      </c>
      <c r="C1979" s="30" t="s">
        <v>1532</v>
      </c>
      <c r="D1979" s="28" t="s">
        <v>1489</v>
      </c>
      <c r="E1979" s="30" t="s">
        <v>2130</v>
      </c>
      <c r="F1979" s="30">
        <v>0</v>
      </c>
      <c r="G1979" s="30">
        <v>0</v>
      </c>
      <c r="H1979" s="30">
        <v>0</v>
      </c>
      <c r="I1979" s="30">
        <v>0</v>
      </c>
      <c r="J1979" s="30">
        <v>0</v>
      </c>
      <c r="K1979" s="30">
        <v>0</v>
      </c>
      <c r="L1979" s="30">
        <v>0</v>
      </c>
      <c r="M1979" s="30">
        <v>0</v>
      </c>
      <c r="N1979" s="30">
        <v>0</v>
      </c>
      <c r="O1979" s="30">
        <v>0</v>
      </c>
      <c r="P1979" s="36">
        <v>0</v>
      </c>
      <c r="Q1979" s="36">
        <v>0</v>
      </c>
      <c r="R1979" s="36">
        <v>0</v>
      </c>
    </row>
    <row r="1980" spans="1:18" ht="12">
      <c r="A1980" s="28" t="s">
        <v>9</v>
      </c>
      <c r="B1980" s="35">
        <v>2009</v>
      </c>
      <c r="C1980" s="35" t="s">
        <v>1532</v>
      </c>
      <c r="D1980" s="28" t="s">
        <v>1489</v>
      </c>
      <c r="E1980" s="30" t="s">
        <v>1514</v>
      </c>
      <c r="F1980" s="30">
        <v>0</v>
      </c>
      <c r="G1980" s="30">
        <v>0</v>
      </c>
      <c r="H1980" s="30">
        <v>0</v>
      </c>
      <c r="I1980" s="30">
        <v>0</v>
      </c>
      <c r="J1980" s="30">
        <v>0</v>
      </c>
      <c r="K1980" s="30">
        <v>0</v>
      </c>
      <c r="L1980" s="30">
        <v>0</v>
      </c>
      <c r="M1980" s="30">
        <v>0</v>
      </c>
      <c r="N1980" s="30">
        <v>0</v>
      </c>
      <c r="O1980" s="30">
        <v>0</v>
      </c>
      <c r="P1980" s="36">
        <v>0</v>
      </c>
      <c r="Q1980" s="36">
        <v>0</v>
      </c>
      <c r="R1980" s="36">
        <v>0</v>
      </c>
    </row>
    <row r="1981" spans="1:18" ht="12">
      <c r="A1981" s="28" t="s">
        <v>2180</v>
      </c>
      <c r="B1981" s="30">
        <v>2009</v>
      </c>
      <c r="C1981" s="30" t="s">
        <v>1532</v>
      </c>
      <c r="D1981" s="28" t="s">
        <v>1489</v>
      </c>
      <c r="E1981" s="30" t="s">
        <v>2131</v>
      </c>
      <c r="F1981" s="30">
        <v>0</v>
      </c>
      <c r="G1981" s="30">
        <v>0</v>
      </c>
      <c r="H1981" s="30">
        <v>0</v>
      </c>
      <c r="I1981" s="30">
        <v>0</v>
      </c>
      <c r="J1981" s="30">
        <v>0</v>
      </c>
      <c r="K1981" s="30">
        <v>0</v>
      </c>
      <c r="L1981" s="30">
        <v>0</v>
      </c>
      <c r="M1981" s="30">
        <v>0</v>
      </c>
      <c r="N1981" s="30">
        <v>0</v>
      </c>
      <c r="O1981" s="30">
        <v>0</v>
      </c>
      <c r="P1981" s="36">
        <v>0</v>
      </c>
      <c r="Q1981" s="36">
        <v>0</v>
      </c>
      <c r="R1981" s="36">
        <v>0</v>
      </c>
    </row>
    <row r="1982" spans="1:18" ht="12">
      <c r="A1982" s="28" t="s">
        <v>10</v>
      </c>
      <c r="B1982" s="30">
        <v>2009</v>
      </c>
      <c r="C1982" s="30" t="s">
        <v>1532</v>
      </c>
      <c r="D1982" s="28" t="s">
        <v>1489</v>
      </c>
      <c r="E1982" s="30" t="s">
        <v>1516</v>
      </c>
      <c r="F1982" s="30">
        <v>2000</v>
      </c>
      <c r="G1982" s="30">
        <v>2000</v>
      </c>
      <c r="H1982" s="30">
        <v>2000</v>
      </c>
      <c r="I1982" s="30">
        <v>1900</v>
      </c>
      <c r="J1982" s="30">
        <v>2000</v>
      </c>
      <c r="K1982" s="30">
        <v>1900</v>
      </c>
      <c r="L1982" s="30">
        <v>2100</v>
      </c>
      <c r="M1982" s="30">
        <v>2100</v>
      </c>
      <c r="N1982" s="30">
        <v>2100</v>
      </c>
      <c r="O1982" s="30">
        <v>2000</v>
      </c>
      <c r="P1982" s="36">
        <v>2100</v>
      </c>
      <c r="Q1982" s="36">
        <v>2000</v>
      </c>
      <c r="R1982" s="36">
        <v>2016.6666666666667</v>
      </c>
    </row>
    <row r="1983" spans="1:18" ht="12">
      <c r="A1983" s="28" t="s">
        <v>2181</v>
      </c>
      <c r="B1983" s="30">
        <v>2009</v>
      </c>
      <c r="C1983" s="30" t="s">
        <v>1532</v>
      </c>
      <c r="D1983" s="28" t="s">
        <v>1489</v>
      </c>
      <c r="E1983" s="30" t="s">
        <v>2132</v>
      </c>
      <c r="F1983" s="30">
        <v>0</v>
      </c>
      <c r="G1983" s="30">
        <v>0</v>
      </c>
      <c r="H1983" s="30">
        <v>0</v>
      </c>
      <c r="I1983" s="30">
        <v>0</v>
      </c>
      <c r="J1983" s="30">
        <v>0</v>
      </c>
      <c r="K1983" s="30">
        <v>0</v>
      </c>
      <c r="L1983" s="30">
        <v>0</v>
      </c>
      <c r="M1983" s="30">
        <v>0</v>
      </c>
      <c r="N1983" s="30">
        <v>0</v>
      </c>
      <c r="O1983" s="30">
        <v>0</v>
      </c>
      <c r="P1983" s="36">
        <v>0</v>
      </c>
      <c r="Q1983" s="36">
        <v>0</v>
      </c>
      <c r="R1983" s="36">
        <v>0</v>
      </c>
    </row>
    <row r="1984" spans="1:18" ht="12">
      <c r="A1984" s="28" t="s">
        <v>2182</v>
      </c>
      <c r="B1984" s="30">
        <v>2009</v>
      </c>
      <c r="C1984" s="30" t="s">
        <v>1532</v>
      </c>
      <c r="D1984" s="28" t="s">
        <v>1489</v>
      </c>
      <c r="E1984" s="10" t="s">
        <v>2133</v>
      </c>
      <c r="F1984" s="36">
        <v>0</v>
      </c>
      <c r="G1984" s="36">
        <v>0</v>
      </c>
      <c r="H1984" s="36">
        <v>0</v>
      </c>
      <c r="I1984" s="36">
        <v>0</v>
      </c>
      <c r="J1984" s="30">
        <v>0</v>
      </c>
      <c r="K1984" s="30">
        <v>0</v>
      </c>
      <c r="L1984" s="30">
        <v>0</v>
      </c>
      <c r="M1984" s="30">
        <v>0</v>
      </c>
      <c r="N1984" s="30">
        <v>0</v>
      </c>
      <c r="O1984" s="30">
        <v>0</v>
      </c>
      <c r="P1984" s="36">
        <v>0</v>
      </c>
      <c r="Q1984" s="36">
        <v>0</v>
      </c>
      <c r="R1984" s="36">
        <v>0</v>
      </c>
    </row>
    <row r="1985" spans="1:18" ht="12">
      <c r="A1985" s="28" t="s">
        <v>2183</v>
      </c>
      <c r="B1985" s="30">
        <v>2009</v>
      </c>
      <c r="C1985" s="30" t="s">
        <v>1532</v>
      </c>
      <c r="D1985" s="28" t="s">
        <v>1489</v>
      </c>
      <c r="E1985" s="30" t="s">
        <v>2134</v>
      </c>
      <c r="F1985" s="30">
        <v>2000</v>
      </c>
      <c r="G1985" s="30">
        <v>2000</v>
      </c>
      <c r="H1985" s="30">
        <v>2000</v>
      </c>
      <c r="I1985" s="30">
        <v>1900</v>
      </c>
      <c r="J1985" s="30">
        <v>2000</v>
      </c>
      <c r="K1985" s="30">
        <v>1900</v>
      </c>
      <c r="L1985" s="30">
        <v>2100</v>
      </c>
      <c r="M1985" s="30">
        <v>2100</v>
      </c>
      <c r="N1985" s="30">
        <v>2100</v>
      </c>
      <c r="O1985" s="30">
        <v>2000</v>
      </c>
      <c r="P1985" s="36">
        <v>2100</v>
      </c>
      <c r="Q1985" s="36">
        <v>2000</v>
      </c>
      <c r="R1985" s="36">
        <v>2016.6666666666667</v>
      </c>
    </row>
    <row r="1986" spans="1:18" ht="12">
      <c r="A1986" s="28" t="s">
        <v>11</v>
      </c>
      <c r="B1986" s="30">
        <v>2009</v>
      </c>
      <c r="C1986" s="30" t="s">
        <v>1533</v>
      </c>
      <c r="D1986" s="30" t="s">
        <v>1504</v>
      </c>
      <c r="E1986" s="10" t="s">
        <v>1491</v>
      </c>
      <c r="F1986" s="30">
        <v>19800</v>
      </c>
      <c r="G1986" s="30">
        <v>19800</v>
      </c>
      <c r="H1986" s="30">
        <v>20000</v>
      </c>
      <c r="I1986" s="30">
        <v>19700</v>
      </c>
      <c r="J1986" s="30">
        <v>20200</v>
      </c>
      <c r="K1986" s="30">
        <v>20500</v>
      </c>
      <c r="L1986" s="30">
        <v>20300</v>
      </c>
      <c r="M1986" s="30">
        <v>20500</v>
      </c>
      <c r="N1986" s="30">
        <v>20300</v>
      </c>
      <c r="O1986" s="30">
        <v>20700</v>
      </c>
      <c r="P1986" s="36">
        <v>20400</v>
      </c>
      <c r="Q1986" s="36">
        <v>20000</v>
      </c>
      <c r="R1986" s="36">
        <v>20183.333333333332</v>
      </c>
    </row>
    <row r="1987" spans="1:18" ht="12">
      <c r="A1987" s="28" t="s">
        <v>12</v>
      </c>
      <c r="B1987" s="30">
        <v>2009</v>
      </c>
      <c r="C1987" s="30" t="s">
        <v>1533</v>
      </c>
      <c r="D1987" s="30" t="s">
        <v>1504</v>
      </c>
      <c r="E1987" s="30" t="s">
        <v>1495</v>
      </c>
      <c r="F1987" s="30">
        <v>14900</v>
      </c>
      <c r="G1987" s="30">
        <v>14800</v>
      </c>
      <c r="H1987" s="30">
        <v>15000</v>
      </c>
      <c r="I1987" s="30">
        <v>14800</v>
      </c>
      <c r="J1987" s="30">
        <v>15200</v>
      </c>
      <c r="K1987" s="30">
        <v>15500</v>
      </c>
      <c r="L1987" s="30">
        <v>15400</v>
      </c>
      <c r="M1987" s="30">
        <v>15500</v>
      </c>
      <c r="N1987" s="30">
        <v>15300</v>
      </c>
      <c r="O1987" s="30">
        <v>15400</v>
      </c>
      <c r="P1987" s="36">
        <v>15200</v>
      </c>
      <c r="Q1987" s="36">
        <v>14900</v>
      </c>
      <c r="R1987" s="36">
        <v>15158.333333333334</v>
      </c>
    </row>
    <row r="1988" spans="1:18" ht="12">
      <c r="A1988" s="28" t="s">
        <v>13</v>
      </c>
      <c r="B1988" s="30">
        <v>2009</v>
      </c>
      <c r="C1988" s="30" t="s">
        <v>1533</v>
      </c>
      <c r="D1988" s="30" t="s">
        <v>1504</v>
      </c>
      <c r="E1988" s="30" t="s">
        <v>1498</v>
      </c>
      <c r="F1988" s="30">
        <v>4000</v>
      </c>
      <c r="G1988" s="30">
        <v>3900</v>
      </c>
      <c r="H1988" s="30">
        <v>4000</v>
      </c>
      <c r="I1988" s="30">
        <v>3600</v>
      </c>
      <c r="J1988" s="36">
        <v>3800</v>
      </c>
      <c r="K1988" s="36">
        <v>3800</v>
      </c>
      <c r="L1988" s="36">
        <v>3800</v>
      </c>
      <c r="M1988" s="36">
        <v>3800</v>
      </c>
      <c r="N1988" s="36">
        <v>3900</v>
      </c>
      <c r="O1988" s="36">
        <v>3900</v>
      </c>
      <c r="P1988" s="36">
        <v>3900</v>
      </c>
      <c r="Q1988" s="36">
        <v>3800</v>
      </c>
      <c r="R1988" s="36">
        <v>3850</v>
      </c>
    </row>
    <row r="1989" spans="1:18" ht="12">
      <c r="A1989" s="28" t="s">
        <v>2184</v>
      </c>
      <c r="B1989" s="30">
        <v>2009</v>
      </c>
      <c r="C1989" s="30" t="s">
        <v>1533</v>
      </c>
      <c r="D1989" s="30" t="s">
        <v>1504</v>
      </c>
      <c r="E1989" s="30" t="s">
        <v>2127</v>
      </c>
      <c r="F1989" s="30">
        <v>15800</v>
      </c>
      <c r="G1989" s="30">
        <v>15900</v>
      </c>
      <c r="H1989" s="30">
        <v>16000</v>
      </c>
      <c r="I1989" s="30">
        <v>16100</v>
      </c>
      <c r="J1989" s="30">
        <v>16400</v>
      </c>
      <c r="K1989" s="30">
        <v>16700</v>
      </c>
      <c r="L1989" s="30">
        <v>16500</v>
      </c>
      <c r="M1989" s="30">
        <v>16700</v>
      </c>
      <c r="N1989" s="30">
        <v>16400</v>
      </c>
      <c r="O1989" s="30">
        <v>16800</v>
      </c>
      <c r="P1989" s="36">
        <v>16500</v>
      </c>
      <c r="Q1989" s="36">
        <v>16200</v>
      </c>
      <c r="R1989" s="36">
        <v>16333.333333333334</v>
      </c>
    </row>
    <row r="1990" spans="1:18" ht="12">
      <c r="A1990" s="28" t="s">
        <v>2185</v>
      </c>
      <c r="B1990" s="30">
        <v>2009</v>
      </c>
      <c r="C1990" s="30" t="s">
        <v>1533</v>
      </c>
      <c r="D1990" s="30" t="s">
        <v>1504</v>
      </c>
      <c r="E1990" s="30" t="s">
        <v>2128</v>
      </c>
      <c r="F1990" s="30">
        <v>500</v>
      </c>
      <c r="G1990" s="30">
        <v>500</v>
      </c>
      <c r="H1990" s="30">
        <v>500</v>
      </c>
      <c r="I1990" s="30">
        <v>600</v>
      </c>
      <c r="J1990" s="30">
        <v>600</v>
      </c>
      <c r="K1990" s="30">
        <v>600</v>
      </c>
      <c r="L1990" s="30">
        <v>600</v>
      </c>
      <c r="M1990" s="30">
        <v>600</v>
      </c>
      <c r="N1990" s="30">
        <v>600</v>
      </c>
      <c r="O1990" s="30">
        <v>600</v>
      </c>
      <c r="P1990" s="36">
        <v>600</v>
      </c>
      <c r="Q1990" s="36">
        <v>500</v>
      </c>
      <c r="R1990" s="36">
        <v>566.6666666666666</v>
      </c>
    </row>
    <row r="1991" spans="1:18" ht="12">
      <c r="A1991" s="28" t="s">
        <v>14</v>
      </c>
      <c r="B1991" s="30">
        <v>2009</v>
      </c>
      <c r="C1991" s="30" t="s">
        <v>1533</v>
      </c>
      <c r="D1991" s="30" t="s">
        <v>1504</v>
      </c>
      <c r="E1991" s="30" t="s">
        <v>1502</v>
      </c>
      <c r="F1991" s="30">
        <v>3500</v>
      </c>
      <c r="G1991" s="30">
        <v>3400</v>
      </c>
      <c r="H1991" s="30">
        <v>3500</v>
      </c>
      <c r="I1991" s="30">
        <v>3000</v>
      </c>
      <c r="J1991" s="30">
        <v>3200</v>
      </c>
      <c r="K1991" s="30">
        <v>3200</v>
      </c>
      <c r="L1991" s="30">
        <v>3200</v>
      </c>
      <c r="M1991" s="30">
        <v>3200</v>
      </c>
      <c r="N1991" s="30">
        <v>3300</v>
      </c>
      <c r="O1991" s="30">
        <v>3300</v>
      </c>
      <c r="P1991" s="36">
        <v>3300</v>
      </c>
      <c r="Q1991" s="36">
        <v>3300</v>
      </c>
      <c r="R1991" s="36">
        <v>3283.3333333333335</v>
      </c>
    </row>
    <row r="1992" spans="1:18" ht="12">
      <c r="A1992" s="28" t="s">
        <v>15</v>
      </c>
      <c r="B1992" s="30">
        <v>2009</v>
      </c>
      <c r="C1992" s="30" t="s">
        <v>1533</v>
      </c>
      <c r="D1992" s="30" t="s">
        <v>1504</v>
      </c>
      <c r="E1992" s="30" t="s">
        <v>1505</v>
      </c>
      <c r="F1992" s="30">
        <v>2500</v>
      </c>
      <c r="G1992" s="30">
        <v>2500</v>
      </c>
      <c r="H1992" s="30">
        <v>2500</v>
      </c>
      <c r="I1992" s="30">
        <v>2500</v>
      </c>
      <c r="J1992" s="30">
        <v>2600</v>
      </c>
      <c r="K1992" s="30">
        <v>2600</v>
      </c>
      <c r="L1992" s="30">
        <v>2600</v>
      </c>
      <c r="M1992" s="30">
        <v>2600</v>
      </c>
      <c r="N1992" s="30">
        <v>2500</v>
      </c>
      <c r="O1992" s="30">
        <v>2600</v>
      </c>
      <c r="P1992" s="36">
        <v>2600</v>
      </c>
      <c r="Q1992" s="36">
        <v>2500</v>
      </c>
      <c r="R1992" s="36">
        <v>2550</v>
      </c>
    </row>
    <row r="1993" spans="1:18" ht="12">
      <c r="A1993" s="28" t="s">
        <v>2186</v>
      </c>
      <c r="B1993" s="30">
        <v>2009</v>
      </c>
      <c r="C1993" s="30" t="s">
        <v>1533</v>
      </c>
      <c r="D1993" s="30" t="s">
        <v>1504</v>
      </c>
      <c r="E1993" s="30" t="s">
        <v>2129</v>
      </c>
      <c r="F1993" s="30">
        <v>2100</v>
      </c>
      <c r="G1993" s="30">
        <v>2100</v>
      </c>
      <c r="H1993" s="30">
        <v>2100</v>
      </c>
      <c r="I1993" s="30">
        <v>2100</v>
      </c>
      <c r="J1993" s="30">
        <v>2100</v>
      </c>
      <c r="K1993" s="30">
        <v>2100</v>
      </c>
      <c r="L1993" s="30">
        <v>2100</v>
      </c>
      <c r="M1993" s="30">
        <v>2100</v>
      </c>
      <c r="N1993" s="30">
        <v>2100</v>
      </c>
      <c r="O1993" s="30">
        <v>2100</v>
      </c>
      <c r="P1993" s="36">
        <v>2100</v>
      </c>
      <c r="Q1993" s="36">
        <v>2000</v>
      </c>
      <c r="R1993" s="36">
        <v>2091.6666666666665</v>
      </c>
    </row>
    <row r="1994" spans="1:18" ht="12">
      <c r="A1994" s="28" t="s">
        <v>16</v>
      </c>
      <c r="B1994" s="30">
        <v>2009</v>
      </c>
      <c r="C1994" s="30" t="s">
        <v>1533</v>
      </c>
      <c r="D1994" s="30" t="s">
        <v>1504</v>
      </c>
      <c r="E1994" s="30" t="s">
        <v>1510</v>
      </c>
      <c r="F1994" s="30">
        <v>500</v>
      </c>
      <c r="G1994" s="30">
        <v>500</v>
      </c>
      <c r="H1994" s="30">
        <v>500</v>
      </c>
      <c r="I1994" s="30">
        <v>500</v>
      </c>
      <c r="J1994" s="30">
        <v>500</v>
      </c>
      <c r="K1994" s="30">
        <v>600</v>
      </c>
      <c r="L1994" s="30">
        <v>500</v>
      </c>
      <c r="M1994" s="30">
        <v>600</v>
      </c>
      <c r="N1994" s="30">
        <v>500</v>
      </c>
      <c r="O1994" s="30">
        <v>500</v>
      </c>
      <c r="P1994" s="36">
        <v>500</v>
      </c>
      <c r="Q1994" s="36">
        <v>500</v>
      </c>
      <c r="R1994" s="36">
        <v>516.6666666666666</v>
      </c>
    </row>
    <row r="1995" spans="1:18" ht="12">
      <c r="A1995" s="28" t="s">
        <v>2187</v>
      </c>
      <c r="B1995" s="30">
        <v>2009</v>
      </c>
      <c r="C1995" s="30" t="s">
        <v>1533</v>
      </c>
      <c r="D1995" s="30" t="s">
        <v>1504</v>
      </c>
      <c r="E1995" s="30" t="s">
        <v>2130</v>
      </c>
      <c r="F1995" s="30">
        <v>1900</v>
      </c>
      <c r="G1995" s="30">
        <v>1900</v>
      </c>
      <c r="H1995" s="30">
        <v>2000</v>
      </c>
      <c r="I1995" s="30">
        <v>1900</v>
      </c>
      <c r="J1995" s="30">
        <v>1900</v>
      </c>
      <c r="K1995" s="30">
        <v>1900</v>
      </c>
      <c r="L1995" s="30">
        <v>1900</v>
      </c>
      <c r="M1995" s="30">
        <v>1900</v>
      </c>
      <c r="N1995" s="30">
        <v>1900</v>
      </c>
      <c r="O1995" s="30">
        <v>1900</v>
      </c>
      <c r="P1995" s="36">
        <v>1900</v>
      </c>
      <c r="Q1995" s="36">
        <v>1900</v>
      </c>
      <c r="R1995" s="36">
        <v>1908.3333333333333</v>
      </c>
    </row>
    <row r="1996" spans="1:18" ht="12">
      <c r="A1996" s="28" t="s">
        <v>17</v>
      </c>
      <c r="B1996" s="35">
        <v>2009</v>
      </c>
      <c r="C1996" s="35" t="s">
        <v>1533</v>
      </c>
      <c r="D1996" s="30" t="s">
        <v>1504</v>
      </c>
      <c r="E1996" s="30" t="s">
        <v>1514</v>
      </c>
      <c r="F1996" s="30">
        <v>1700</v>
      </c>
      <c r="G1996" s="30">
        <v>1700</v>
      </c>
      <c r="H1996" s="30">
        <v>1700</v>
      </c>
      <c r="I1996" s="30">
        <v>1900</v>
      </c>
      <c r="J1996" s="30">
        <v>2000</v>
      </c>
      <c r="K1996" s="30">
        <v>2200</v>
      </c>
      <c r="L1996" s="30">
        <v>2200</v>
      </c>
      <c r="M1996" s="30">
        <v>2200</v>
      </c>
      <c r="N1996" s="30">
        <v>2100</v>
      </c>
      <c r="O1996" s="30">
        <v>2000</v>
      </c>
      <c r="P1996" s="36">
        <v>1900</v>
      </c>
      <c r="Q1996" s="36">
        <v>1900</v>
      </c>
      <c r="R1996" s="36">
        <v>1958.3333333333333</v>
      </c>
    </row>
    <row r="1997" spans="1:18" ht="12">
      <c r="A1997" s="28" t="s">
        <v>2188</v>
      </c>
      <c r="B1997" s="30">
        <v>2009</v>
      </c>
      <c r="C1997" s="30" t="s">
        <v>1533</v>
      </c>
      <c r="D1997" s="30" t="s">
        <v>1504</v>
      </c>
      <c r="E1997" s="30" t="s">
        <v>2131</v>
      </c>
      <c r="F1997" s="30">
        <v>2200</v>
      </c>
      <c r="G1997" s="30">
        <v>2200</v>
      </c>
      <c r="H1997" s="30">
        <v>2200</v>
      </c>
      <c r="I1997" s="30">
        <v>2300</v>
      </c>
      <c r="J1997" s="30">
        <v>2300</v>
      </c>
      <c r="K1997" s="30">
        <v>2300</v>
      </c>
      <c r="L1997" s="30">
        <v>2300</v>
      </c>
      <c r="M1997" s="30">
        <v>2300</v>
      </c>
      <c r="N1997" s="30">
        <v>2300</v>
      </c>
      <c r="O1997" s="30">
        <v>2400</v>
      </c>
      <c r="P1997" s="36">
        <v>2300</v>
      </c>
      <c r="Q1997" s="36">
        <v>2300</v>
      </c>
      <c r="R1997" s="36">
        <v>2283.3333333333335</v>
      </c>
    </row>
    <row r="1998" spans="1:18" ht="12">
      <c r="A1998" s="28" t="s">
        <v>18</v>
      </c>
      <c r="B1998" s="30">
        <v>2009</v>
      </c>
      <c r="C1998" s="30" t="s">
        <v>1533</v>
      </c>
      <c r="D1998" s="30" t="s">
        <v>1504</v>
      </c>
      <c r="E1998" s="30" t="s">
        <v>1516</v>
      </c>
      <c r="F1998" s="30">
        <v>4900</v>
      </c>
      <c r="G1998" s="30">
        <v>5000</v>
      </c>
      <c r="H1998" s="30">
        <v>5000</v>
      </c>
      <c r="I1998" s="30">
        <v>4900</v>
      </c>
      <c r="J1998" s="30">
        <v>5000</v>
      </c>
      <c r="K1998" s="30">
        <v>5000</v>
      </c>
      <c r="L1998" s="30">
        <v>4900</v>
      </c>
      <c r="M1998" s="30">
        <v>5000</v>
      </c>
      <c r="N1998" s="30">
        <v>5000</v>
      </c>
      <c r="O1998" s="30">
        <v>5300</v>
      </c>
      <c r="P1998" s="36">
        <v>5200</v>
      </c>
      <c r="Q1998" s="36">
        <v>5100</v>
      </c>
      <c r="R1998" s="36">
        <v>5025</v>
      </c>
    </row>
    <row r="1999" spans="1:18" ht="12">
      <c r="A1999" s="28" t="s">
        <v>2189</v>
      </c>
      <c r="B1999" s="30">
        <v>2009</v>
      </c>
      <c r="C1999" s="30" t="s">
        <v>1533</v>
      </c>
      <c r="D1999" s="30" t="s">
        <v>1504</v>
      </c>
      <c r="E1999" s="30" t="s">
        <v>2132</v>
      </c>
      <c r="F1999" s="30">
        <v>2400</v>
      </c>
      <c r="G1999" s="30">
        <v>2400</v>
      </c>
      <c r="H1999" s="30">
        <v>2400</v>
      </c>
      <c r="I1999" s="30">
        <v>2400</v>
      </c>
      <c r="J1999" s="30">
        <v>2500</v>
      </c>
      <c r="K1999" s="30">
        <v>2500</v>
      </c>
      <c r="L1999" s="30">
        <v>2600</v>
      </c>
      <c r="M1999" s="30">
        <v>2600</v>
      </c>
      <c r="N1999" s="30">
        <v>2500</v>
      </c>
      <c r="O1999" s="30">
        <v>2600</v>
      </c>
      <c r="P1999" s="36">
        <v>2500</v>
      </c>
      <c r="Q1999" s="36">
        <v>2500</v>
      </c>
      <c r="R1999" s="36">
        <v>2491.6666666666665</v>
      </c>
    </row>
    <row r="2000" spans="1:18" ht="12">
      <c r="A2000" s="28" t="s">
        <v>2190</v>
      </c>
      <c r="B2000" s="30">
        <v>2009</v>
      </c>
      <c r="C2000" s="30" t="s">
        <v>1533</v>
      </c>
      <c r="D2000" s="30" t="s">
        <v>1504</v>
      </c>
      <c r="E2000" s="10" t="s">
        <v>2133</v>
      </c>
      <c r="F2000" s="36">
        <v>300</v>
      </c>
      <c r="G2000" s="36">
        <v>300</v>
      </c>
      <c r="H2000" s="36">
        <v>300</v>
      </c>
      <c r="I2000" s="36">
        <v>200</v>
      </c>
      <c r="J2000" s="30">
        <v>200</v>
      </c>
      <c r="K2000" s="30">
        <v>300</v>
      </c>
      <c r="L2000" s="30">
        <v>200</v>
      </c>
      <c r="M2000" s="30">
        <v>200</v>
      </c>
      <c r="N2000" s="30">
        <v>200</v>
      </c>
      <c r="O2000" s="30">
        <v>200</v>
      </c>
      <c r="P2000" s="36">
        <v>200</v>
      </c>
      <c r="Q2000" s="36">
        <v>200</v>
      </c>
      <c r="R2000" s="36">
        <v>233.33333333333334</v>
      </c>
    </row>
    <row r="2001" spans="1:18" ht="12">
      <c r="A2001" s="28" t="s">
        <v>2191</v>
      </c>
      <c r="B2001" s="30">
        <v>2009</v>
      </c>
      <c r="C2001" s="30" t="s">
        <v>1533</v>
      </c>
      <c r="D2001" s="30" t="s">
        <v>1504</v>
      </c>
      <c r="E2001" s="30" t="s">
        <v>2134</v>
      </c>
      <c r="F2001" s="30">
        <v>2200</v>
      </c>
      <c r="G2001" s="30">
        <v>2300</v>
      </c>
      <c r="H2001" s="30">
        <v>2300</v>
      </c>
      <c r="I2001" s="30">
        <v>2300</v>
      </c>
      <c r="J2001" s="30">
        <v>2300</v>
      </c>
      <c r="K2001" s="30">
        <v>2200</v>
      </c>
      <c r="L2001" s="30">
        <v>2100</v>
      </c>
      <c r="M2001" s="30">
        <v>2200</v>
      </c>
      <c r="N2001" s="30">
        <v>2300</v>
      </c>
      <c r="O2001" s="30">
        <v>2500</v>
      </c>
      <c r="P2001" s="36">
        <v>2500</v>
      </c>
      <c r="Q2001" s="36">
        <v>2400</v>
      </c>
      <c r="R2001" s="36">
        <v>2300</v>
      </c>
    </row>
    <row r="2002" spans="1:18" ht="12">
      <c r="A2002" s="28" t="s">
        <v>19</v>
      </c>
      <c r="B2002" s="30">
        <v>2009</v>
      </c>
      <c r="C2002" s="30" t="s">
        <v>1534</v>
      </c>
      <c r="D2002" s="28" t="s">
        <v>1494</v>
      </c>
      <c r="E2002" s="10" t="s">
        <v>1491</v>
      </c>
      <c r="F2002" s="30">
        <v>16600</v>
      </c>
      <c r="G2002" s="30">
        <v>16600</v>
      </c>
      <c r="H2002" s="30">
        <v>16600</v>
      </c>
      <c r="I2002" s="30">
        <v>16800</v>
      </c>
      <c r="J2002" s="30">
        <v>17500</v>
      </c>
      <c r="K2002" s="30">
        <v>18300</v>
      </c>
      <c r="L2002" s="30">
        <v>19100</v>
      </c>
      <c r="M2002" s="30">
        <v>18600</v>
      </c>
      <c r="N2002" s="30">
        <v>17600</v>
      </c>
      <c r="O2002" s="30">
        <v>17700</v>
      </c>
      <c r="P2002" s="36">
        <v>17600</v>
      </c>
      <c r="Q2002" s="36">
        <v>17000</v>
      </c>
      <c r="R2002" s="36">
        <v>17500</v>
      </c>
    </row>
    <row r="2003" spans="1:18" ht="12">
      <c r="A2003" s="28" t="s">
        <v>20</v>
      </c>
      <c r="B2003" s="30">
        <v>2009</v>
      </c>
      <c r="C2003" s="30" t="s">
        <v>1534</v>
      </c>
      <c r="D2003" s="28" t="s">
        <v>1494</v>
      </c>
      <c r="E2003" s="30" t="s">
        <v>1495</v>
      </c>
      <c r="F2003" s="30">
        <v>14300</v>
      </c>
      <c r="G2003" s="30">
        <v>14100</v>
      </c>
      <c r="H2003" s="30">
        <v>14100</v>
      </c>
      <c r="I2003" s="30">
        <v>14300</v>
      </c>
      <c r="J2003" s="30">
        <v>15000</v>
      </c>
      <c r="K2003" s="30">
        <v>15900</v>
      </c>
      <c r="L2003" s="30">
        <v>16700</v>
      </c>
      <c r="M2003" s="30">
        <v>16400</v>
      </c>
      <c r="N2003" s="30">
        <v>15200</v>
      </c>
      <c r="O2003" s="30">
        <v>15200</v>
      </c>
      <c r="P2003" s="36">
        <v>15100</v>
      </c>
      <c r="Q2003" s="36">
        <v>14500</v>
      </c>
      <c r="R2003" s="36">
        <v>15066.666666666666</v>
      </c>
    </row>
    <row r="2004" spans="1:18" ht="12">
      <c r="A2004" s="28" t="s">
        <v>21</v>
      </c>
      <c r="B2004" s="30">
        <v>2009</v>
      </c>
      <c r="C2004" s="30" t="s">
        <v>1534</v>
      </c>
      <c r="D2004" s="28" t="s">
        <v>1494</v>
      </c>
      <c r="E2004" s="30" t="s">
        <v>1498</v>
      </c>
      <c r="F2004" s="30">
        <v>2000</v>
      </c>
      <c r="G2004" s="30">
        <v>2000</v>
      </c>
      <c r="H2004" s="30">
        <v>2000</v>
      </c>
      <c r="I2004" s="30">
        <v>2100</v>
      </c>
      <c r="J2004" s="36">
        <v>2200</v>
      </c>
      <c r="K2004" s="36">
        <v>2300</v>
      </c>
      <c r="L2004" s="36">
        <v>2400</v>
      </c>
      <c r="M2004" s="36">
        <v>2200</v>
      </c>
      <c r="N2004" s="36">
        <v>2200</v>
      </c>
      <c r="O2004" s="36">
        <v>2200</v>
      </c>
      <c r="P2004" s="36">
        <v>2200</v>
      </c>
      <c r="Q2004" s="36">
        <v>1900</v>
      </c>
      <c r="R2004" s="36">
        <v>2141.6666666666665</v>
      </c>
    </row>
    <row r="2005" spans="1:18" ht="12">
      <c r="A2005" s="28" t="s">
        <v>2192</v>
      </c>
      <c r="B2005" s="30">
        <v>2009</v>
      </c>
      <c r="C2005" s="30" t="s">
        <v>1534</v>
      </c>
      <c r="D2005" s="28" t="s">
        <v>1494</v>
      </c>
      <c r="E2005" s="30" t="s">
        <v>2127</v>
      </c>
      <c r="F2005" s="30">
        <v>14600</v>
      </c>
      <c r="G2005" s="30">
        <v>14600</v>
      </c>
      <c r="H2005" s="30">
        <v>14600</v>
      </c>
      <c r="I2005" s="30">
        <v>14700</v>
      </c>
      <c r="J2005" s="30">
        <v>15300</v>
      </c>
      <c r="K2005" s="30">
        <v>16000</v>
      </c>
      <c r="L2005" s="30">
        <v>16700</v>
      </c>
      <c r="M2005" s="30">
        <v>16400</v>
      </c>
      <c r="N2005" s="30">
        <v>15400</v>
      </c>
      <c r="O2005" s="30">
        <v>15500</v>
      </c>
      <c r="P2005" s="36">
        <v>15400</v>
      </c>
      <c r="Q2005" s="36">
        <v>15100</v>
      </c>
      <c r="R2005" s="36">
        <v>15358.333333333334</v>
      </c>
    </row>
    <row r="2006" spans="1:18" ht="12">
      <c r="A2006" s="28" t="s">
        <v>2193</v>
      </c>
      <c r="B2006" s="30">
        <v>2009</v>
      </c>
      <c r="C2006" s="30" t="s">
        <v>1534</v>
      </c>
      <c r="D2006" s="28" t="s">
        <v>1494</v>
      </c>
      <c r="E2006" s="30" t="s">
        <v>2128</v>
      </c>
      <c r="F2006" s="30">
        <v>700</v>
      </c>
      <c r="G2006" s="30">
        <v>700</v>
      </c>
      <c r="H2006" s="30">
        <v>700</v>
      </c>
      <c r="I2006" s="30">
        <v>800</v>
      </c>
      <c r="J2006" s="30">
        <v>900</v>
      </c>
      <c r="K2006" s="30">
        <v>900</v>
      </c>
      <c r="L2006" s="30">
        <v>1000</v>
      </c>
      <c r="M2006" s="30">
        <v>900</v>
      </c>
      <c r="N2006" s="30">
        <v>900</v>
      </c>
      <c r="O2006" s="30">
        <v>900</v>
      </c>
      <c r="P2006" s="36">
        <v>900</v>
      </c>
      <c r="Q2006" s="36">
        <v>600</v>
      </c>
      <c r="R2006" s="36">
        <v>825</v>
      </c>
    </row>
    <row r="2007" spans="1:18" ht="12">
      <c r="A2007" s="28" t="s">
        <v>22</v>
      </c>
      <c r="B2007" s="30">
        <v>2009</v>
      </c>
      <c r="C2007" s="30" t="s">
        <v>1534</v>
      </c>
      <c r="D2007" s="28" t="s">
        <v>1494</v>
      </c>
      <c r="E2007" s="30" t="s">
        <v>1502</v>
      </c>
      <c r="F2007" s="30">
        <v>1300</v>
      </c>
      <c r="G2007" s="30">
        <v>1300</v>
      </c>
      <c r="H2007" s="30">
        <v>1300</v>
      </c>
      <c r="I2007" s="30">
        <v>1300</v>
      </c>
      <c r="J2007" s="30">
        <v>1300</v>
      </c>
      <c r="K2007" s="30">
        <v>1400</v>
      </c>
      <c r="L2007" s="30">
        <v>1400</v>
      </c>
      <c r="M2007" s="30">
        <v>1300</v>
      </c>
      <c r="N2007" s="30">
        <v>1300</v>
      </c>
      <c r="O2007" s="30">
        <v>1300</v>
      </c>
      <c r="P2007" s="36">
        <v>1300</v>
      </c>
      <c r="Q2007" s="36">
        <v>1300</v>
      </c>
      <c r="R2007" s="36">
        <v>1316.6666666666667</v>
      </c>
    </row>
    <row r="2008" spans="1:18" ht="12">
      <c r="A2008" s="28" t="s">
        <v>23</v>
      </c>
      <c r="B2008" s="30">
        <v>2009</v>
      </c>
      <c r="C2008" s="30" t="s">
        <v>1534</v>
      </c>
      <c r="D2008" s="28" t="s">
        <v>1494</v>
      </c>
      <c r="E2008" s="30" t="s">
        <v>1505</v>
      </c>
      <c r="F2008" s="30">
        <v>3900</v>
      </c>
      <c r="G2008" s="30">
        <v>3900</v>
      </c>
      <c r="H2008" s="30">
        <v>3900</v>
      </c>
      <c r="I2008" s="30">
        <v>4000</v>
      </c>
      <c r="J2008" s="30">
        <v>4100</v>
      </c>
      <c r="K2008" s="30">
        <v>4300</v>
      </c>
      <c r="L2008" s="30">
        <v>4200</v>
      </c>
      <c r="M2008" s="30">
        <v>4200</v>
      </c>
      <c r="N2008" s="30">
        <v>4100</v>
      </c>
      <c r="O2008" s="30">
        <v>4100</v>
      </c>
      <c r="P2008" s="36">
        <v>4200</v>
      </c>
      <c r="Q2008" s="36">
        <v>4100</v>
      </c>
      <c r="R2008" s="36">
        <v>4083.3333333333335</v>
      </c>
    </row>
    <row r="2009" spans="1:18" ht="12">
      <c r="A2009" s="28" t="s">
        <v>2194</v>
      </c>
      <c r="B2009" s="30">
        <v>2009</v>
      </c>
      <c r="C2009" s="30" t="s">
        <v>1534</v>
      </c>
      <c r="D2009" s="28" t="s">
        <v>1494</v>
      </c>
      <c r="E2009" s="30" t="s">
        <v>2129</v>
      </c>
      <c r="F2009" s="30">
        <v>400</v>
      </c>
      <c r="G2009" s="30">
        <v>400</v>
      </c>
      <c r="H2009" s="30">
        <v>400</v>
      </c>
      <c r="I2009" s="30">
        <v>400</v>
      </c>
      <c r="J2009" s="30">
        <v>400</v>
      </c>
      <c r="K2009" s="30">
        <v>400</v>
      </c>
      <c r="L2009" s="30">
        <v>400</v>
      </c>
      <c r="M2009" s="30">
        <v>400</v>
      </c>
      <c r="N2009" s="30">
        <v>400</v>
      </c>
      <c r="O2009" s="30">
        <v>400</v>
      </c>
      <c r="P2009" s="36">
        <v>400</v>
      </c>
      <c r="Q2009" s="36">
        <v>400</v>
      </c>
      <c r="R2009" s="36">
        <v>400</v>
      </c>
    </row>
    <row r="2010" spans="1:18" ht="12">
      <c r="A2010" s="28" t="s">
        <v>24</v>
      </c>
      <c r="B2010" s="30">
        <v>2009</v>
      </c>
      <c r="C2010" s="30" t="s">
        <v>1534</v>
      </c>
      <c r="D2010" s="28" t="s">
        <v>1494</v>
      </c>
      <c r="E2010" s="30" t="s">
        <v>1510</v>
      </c>
      <c r="F2010" s="30">
        <v>600</v>
      </c>
      <c r="G2010" s="30">
        <v>600</v>
      </c>
      <c r="H2010" s="30">
        <v>600</v>
      </c>
      <c r="I2010" s="30">
        <v>500</v>
      </c>
      <c r="J2010" s="30">
        <v>500</v>
      </c>
      <c r="K2010" s="30">
        <v>600</v>
      </c>
      <c r="L2010" s="30">
        <v>600</v>
      </c>
      <c r="M2010" s="30">
        <v>600</v>
      </c>
      <c r="N2010" s="30">
        <v>500</v>
      </c>
      <c r="O2010" s="30">
        <v>500</v>
      </c>
      <c r="P2010" s="36">
        <v>500</v>
      </c>
      <c r="Q2010" s="36">
        <v>500</v>
      </c>
      <c r="R2010" s="36">
        <v>550</v>
      </c>
    </row>
    <row r="2011" spans="1:18" ht="12">
      <c r="A2011" s="28" t="s">
        <v>2195</v>
      </c>
      <c r="B2011" s="30">
        <v>2009</v>
      </c>
      <c r="C2011" s="30" t="s">
        <v>1534</v>
      </c>
      <c r="D2011" s="28" t="s">
        <v>1494</v>
      </c>
      <c r="E2011" s="30" t="s">
        <v>2130</v>
      </c>
      <c r="F2011" s="30">
        <v>3200</v>
      </c>
      <c r="G2011" s="30">
        <v>3100</v>
      </c>
      <c r="H2011" s="30">
        <v>3100</v>
      </c>
      <c r="I2011" s="30">
        <v>3000</v>
      </c>
      <c r="J2011" s="30">
        <v>3000</v>
      </c>
      <c r="K2011" s="30">
        <v>3000</v>
      </c>
      <c r="L2011" s="30">
        <v>3100</v>
      </c>
      <c r="M2011" s="30">
        <v>3100</v>
      </c>
      <c r="N2011" s="30">
        <v>3000</v>
      </c>
      <c r="O2011" s="30">
        <v>3100</v>
      </c>
      <c r="P2011" s="36">
        <v>3100</v>
      </c>
      <c r="Q2011" s="36">
        <v>3100</v>
      </c>
      <c r="R2011" s="36">
        <v>3075</v>
      </c>
    </row>
    <row r="2012" spans="1:18" ht="12">
      <c r="A2012" s="28" t="s">
        <v>25</v>
      </c>
      <c r="B2012" s="35">
        <v>2009</v>
      </c>
      <c r="C2012" s="35" t="s">
        <v>1534</v>
      </c>
      <c r="D2012" s="28" t="s">
        <v>1494</v>
      </c>
      <c r="E2012" s="30" t="s">
        <v>1514</v>
      </c>
      <c r="F2012" s="30">
        <v>1700</v>
      </c>
      <c r="G2012" s="30">
        <v>1700</v>
      </c>
      <c r="H2012" s="30">
        <v>1700</v>
      </c>
      <c r="I2012" s="30">
        <v>1800</v>
      </c>
      <c r="J2012" s="30">
        <v>2200</v>
      </c>
      <c r="K2012" s="30">
        <v>2600</v>
      </c>
      <c r="L2012" s="30">
        <v>3100</v>
      </c>
      <c r="M2012" s="30">
        <v>3100</v>
      </c>
      <c r="N2012" s="30">
        <v>2300</v>
      </c>
      <c r="O2012" s="30">
        <v>2200</v>
      </c>
      <c r="P2012" s="36">
        <v>2100</v>
      </c>
      <c r="Q2012" s="36">
        <v>2000</v>
      </c>
      <c r="R2012" s="36">
        <v>2208.3333333333335</v>
      </c>
    </row>
    <row r="2013" spans="1:18" ht="12">
      <c r="A2013" s="28" t="s">
        <v>2196</v>
      </c>
      <c r="B2013" s="30">
        <v>2009</v>
      </c>
      <c r="C2013" s="30" t="s">
        <v>1534</v>
      </c>
      <c r="D2013" s="28" t="s">
        <v>1494</v>
      </c>
      <c r="E2013" s="30" t="s">
        <v>2131</v>
      </c>
      <c r="F2013" s="30">
        <v>2500</v>
      </c>
      <c r="G2013" s="30">
        <v>2400</v>
      </c>
      <c r="H2013" s="30">
        <v>2400</v>
      </c>
      <c r="I2013" s="30">
        <v>2500</v>
      </c>
      <c r="J2013" s="30">
        <v>2600</v>
      </c>
      <c r="K2013" s="30">
        <v>2700</v>
      </c>
      <c r="L2013" s="30">
        <v>2900</v>
      </c>
      <c r="M2013" s="30">
        <v>2800</v>
      </c>
      <c r="N2013" s="30">
        <v>2700</v>
      </c>
      <c r="O2013" s="30">
        <v>2700</v>
      </c>
      <c r="P2013" s="36">
        <v>2600</v>
      </c>
      <c r="Q2013" s="36">
        <v>2500</v>
      </c>
      <c r="R2013" s="36">
        <v>2608.3333333333335</v>
      </c>
    </row>
    <row r="2014" spans="1:18" ht="12">
      <c r="A2014" s="28" t="s">
        <v>26</v>
      </c>
      <c r="B2014" s="30">
        <v>2009</v>
      </c>
      <c r="C2014" s="30" t="s">
        <v>1534</v>
      </c>
      <c r="D2014" s="28" t="s">
        <v>1494</v>
      </c>
      <c r="E2014" s="30" t="s">
        <v>1516</v>
      </c>
      <c r="F2014" s="30">
        <v>2300</v>
      </c>
      <c r="G2014" s="30">
        <v>2500</v>
      </c>
      <c r="H2014" s="30">
        <v>2500</v>
      </c>
      <c r="I2014" s="30">
        <v>2500</v>
      </c>
      <c r="J2014" s="30">
        <v>2500</v>
      </c>
      <c r="K2014" s="30">
        <v>2400</v>
      </c>
      <c r="L2014" s="30">
        <v>2400</v>
      </c>
      <c r="M2014" s="30">
        <v>2200</v>
      </c>
      <c r="N2014" s="30">
        <v>2400</v>
      </c>
      <c r="O2014" s="30">
        <v>2500</v>
      </c>
      <c r="P2014" s="36">
        <v>2500</v>
      </c>
      <c r="Q2014" s="36">
        <v>2500</v>
      </c>
      <c r="R2014" s="36">
        <v>2433.3333333333335</v>
      </c>
    </row>
    <row r="2015" spans="1:18" ht="12">
      <c r="A2015" s="28" t="s">
        <v>2197</v>
      </c>
      <c r="B2015" s="30">
        <v>2009</v>
      </c>
      <c r="C2015" s="30" t="s">
        <v>1534</v>
      </c>
      <c r="D2015" s="28" t="s">
        <v>1494</v>
      </c>
      <c r="E2015" s="30" t="s">
        <v>2132</v>
      </c>
      <c r="F2015" s="30">
        <v>200</v>
      </c>
      <c r="G2015" s="30">
        <v>200</v>
      </c>
      <c r="H2015" s="30">
        <v>200</v>
      </c>
      <c r="I2015" s="30">
        <v>200</v>
      </c>
      <c r="J2015" s="30">
        <v>200</v>
      </c>
      <c r="K2015" s="30">
        <v>200</v>
      </c>
      <c r="L2015" s="30">
        <v>200</v>
      </c>
      <c r="M2015" s="30">
        <v>200</v>
      </c>
      <c r="N2015" s="30">
        <v>200</v>
      </c>
      <c r="O2015" s="30">
        <v>200</v>
      </c>
      <c r="P2015" s="36">
        <v>200</v>
      </c>
      <c r="Q2015" s="36">
        <v>200</v>
      </c>
      <c r="R2015" s="36">
        <v>200</v>
      </c>
    </row>
    <row r="2016" spans="1:18" ht="12">
      <c r="A2016" s="28" t="s">
        <v>2198</v>
      </c>
      <c r="B2016" s="30">
        <v>2009</v>
      </c>
      <c r="C2016" s="30" t="s">
        <v>1534</v>
      </c>
      <c r="D2016" s="28" t="s">
        <v>1494</v>
      </c>
      <c r="E2016" s="10" t="s">
        <v>2133</v>
      </c>
      <c r="F2016" s="36">
        <v>300</v>
      </c>
      <c r="G2016" s="36">
        <v>300</v>
      </c>
      <c r="H2016" s="36">
        <v>300</v>
      </c>
      <c r="I2016" s="36">
        <v>300</v>
      </c>
      <c r="J2016" s="30">
        <v>300</v>
      </c>
      <c r="K2016" s="30">
        <v>300</v>
      </c>
      <c r="L2016" s="30">
        <v>300</v>
      </c>
      <c r="M2016" s="30">
        <v>300</v>
      </c>
      <c r="N2016" s="30">
        <v>300</v>
      </c>
      <c r="O2016" s="30">
        <v>300</v>
      </c>
      <c r="P2016" s="36">
        <v>300</v>
      </c>
      <c r="Q2016" s="36">
        <v>300</v>
      </c>
      <c r="R2016" s="36">
        <v>300</v>
      </c>
    </row>
    <row r="2017" spans="1:18" ht="12">
      <c r="A2017" s="28" t="s">
        <v>2199</v>
      </c>
      <c r="B2017" s="30">
        <v>2009</v>
      </c>
      <c r="C2017" s="30" t="s">
        <v>1534</v>
      </c>
      <c r="D2017" s="28" t="s">
        <v>1494</v>
      </c>
      <c r="E2017" s="30" t="s">
        <v>2134</v>
      </c>
      <c r="F2017" s="30">
        <v>1800</v>
      </c>
      <c r="G2017" s="30">
        <v>2000</v>
      </c>
      <c r="H2017" s="30">
        <v>2000</v>
      </c>
      <c r="I2017" s="30">
        <v>2000</v>
      </c>
      <c r="J2017" s="30">
        <v>2000</v>
      </c>
      <c r="K2017" s="30">
        <v>1900</v>
      </c>
      <c r="L2017" s="30">
        <v>1900</v>
      </c>
      <c r="M2017" s="30">
        <v>1700</v>
      </c>
      <c r="N2017" s="30">
        <v>1900</v>
      </c>
      <c r="O2017" s="30">
        <v>2000</v>
      </c>
      <c r="P2017" s="36">
        <v>2000</v>
      </c>
      <c r="Q2017" s="36">
        <v>2000</v>
      </c>
      <c r="R2017" s="36">
        <v>1933.3333333333333</v>
      </c>
    </row>
    <row r="2018" spans="1:18" ht="12">
      <c r="A2018" s="28" t="s">
        <v>27</v>
      </c>
      <c r="B2018" s="30">
        <v>2009</v>
      </c>
      <c r="C2018" s="30" t="s">
        <v>1535</v>
      </c>
      <c r="D2018" s="28" t="s">
        <v>1500</v>
      </c>
      <c r="E2018" s="10" t="s">
        <v>1491</v>
      </c>
      <c r="F2018" s="30">
        <v>2200</v>
      </c>
      <c r="G2018" s="30">
        <v>2100</v>
      </c>
      <c r="H2018" s="30">
        <v>2100</v>
      </c>
      <c r="I2018" s="30">
        <v>2300</v>
      </c>
      <c r="J2018" s="30">
        <v>2200</v>
      </c>
      <c r="K2018" s="30">
        <v>2300</v>
      </c>
      <c r="L2018" s="30">
        <v>2300</v>
      </c>
      <c r="M2018" s="30">
        <v>2200</v>
      </c>
      <c r="N2018" s="30">
        <v>2300</v>
      </c>
      <c r="O2018" s="30">
        <v>2300</v>
      </c>
      <c r="P2018" s="36">
        <v>2300</v>
      </c>
      <c r="Q2018" s="36">
        <v>2300</v>
      </c>
      <c r="R2018" s="36">
        <v>2241.6666666666665</v>
      </c>
    </row>
    <row r="2019" spans="1:18" ht="12">
      <c r="A2019" s="28" t="s">
        <v>28</v>
      </c>
      <c r="B2019" s="30">
        <v>2009</v>
      </c>
      <c r="C2019" s="30" t="s">
        <v>1535</v>
      </c>
      <c r="D2019" s="28" t="s">
        <v>1500</v>
      </c>
      <c r="E2019" s="30" t="s">
        <v>1495</v>
      </c>
      <c r="F2019" s="30">
        <v>1700</v>
      </c>
      <c r="G2019" s="30">
        <v>1600</v>
      </c>
      <c r="H2019" s="30">
        <v>1600</v>
      </c>
      <c r="I2019" s="30">
        <v>1800</v>
      </c>
      <c r="J2019" s="30">
        <v>1700</v>
      </c>
      <c r="K2019" s="30">
        <v>1800</v>
      </c>
      <c r="L2019" s="30">
        <v>1800</v>
      </c>
      <c r="M2019" s="30">
        <v>1800</v>
      </c>
      <c r="N2019" s="30">
        <v>1800</v>
      </c>
      <c r="O2019" s="30">
        <v>1800</v>
      </c>
      <c r="P2019" s="36">
        <v>1800</v>
      </c>
      <c r="Q2019" s="36">
        <v>1700</v>
      </c>
      <c r="R2019" s="36">
        <v>1741.6666666666667</v>
      </c>
    </row>
    <row r="2020" spans="1:18" ht="12">
      <c r="A2020" s="28" t="s">
        <v>29</v>
      </c>
      <c r="B2020" s="30">
        <v>2009</v>
      </c>
      <c r="C2020" s="30" t="s">
        <v>1535</v>
      </c>
      <c r="D2020" s="28" t="s">
        <v>1500</v>
      </c>
      <c r="E2020" s="30" t="s">
        <v>1498</v>
      </c>
      <c r="F2020" s="30">
        <v>200</v>
      </c>
      <c r="G2020" s="30">
        <v>200</v>
      </c>
      <c r="H2020" s="30">
        <v>200</v>
      </c>
      <c r="I2020" s="30">
        <v>200</v>
      </c>
      <c r="J2020" s="36">
        <v>200</v>
      </c>
      <c r="K2020" s="36">
        <v>300</v>
      </c>
      <c r="L2020" s="36">
        <v>300</v>
      </c>
      <c r="M2020" s="36">
        <v>300</v>
      </c>
      <c r="N2020" s="36">
        <v>300</v>
      </c>
      <c r="O2020" s="36">
        <v>300</v>
      </c>
      <c r="P2020" s="36">
        <v>300</v>
      </c>
      <c r="Q2020" s="36">
        <v>200</v>
      </c>
      <c r="R2020" s="36">
        <v>250</v>
      </c>
    </row>
    <row r="2021" spans="1:18" ht="12">
      <c r="A2021" s="28" t="s">
        <v>2200</v>
      </c>
      <c r="B2021" s="30">
        <v>2009</v>
      </c>
      <c r="C2021" s="30" t="s">
        <v>1535</v>
      </c>
      <c r="D2021" s="28" t="s">
        <v>1500</v>
      </c>
      <c r="E2021" s="30" t="s">
        <v>2127</v>
      </c>
      <c r="F2021" s="30">
        <v>2000</v>
      </c>
      <c r="G2021" s="30">
        <v>1900</v>
      </c>
      <c r="H2021" s="30">
        <v>1900</v>
      </c>
      <c r="I2021" s="30">
        <v>2100</v>
      </c>
      <c r="J2021" s="30">
        <v>2000</v>
      </c>
      <c r="K2021" s="30">
        <v>2000</v>
      </c>
      <c r="L2021" s="30">
        <v>2000</v>
      </c>
      <c r="M2021" s="30">
        <v>1900</v>
      </c>
      <c r="N2021" s="30">
        <v>2000</v>
      </c>
      <c r="O2021" s="30">
        <v>2000</v>
      </c>
      <c r="P2021" s="36">
        <v>2000</v>
      </c>
      <c r="Q2021" s="36">
        <v>2100</v>
      </c>
      <c r="R2021" s="36">
        <v>1991.6666666666667</v>
      </c>
    </row>
    <row r="2022" spans="1:18" ht="12">
      <c r="A2022" s="28" t="s">
        <v>2201</v>
      </c>
      <c r="B2022" s="30">
        <v>2009</v>
      </c>
      <c r="C2022" s="30" t="s">
        <v>1535</v>
      </c>
      <c r="D2022" s="28" t="s">
        <v>1500</v>
      </c>
      <c r="E2022" s="30" t="s">
        <v>2128</v>
      </c>
      <c r="F2022" s="30">
        <v>100</v>
      </c>
      <c r="G2022" s="30">
        <v>100</v>
      </c>
      <c r="H2022" s="30">
        <v>100</v>
      </c>
      <c r="I2022" s="30">
        <v>100</v>
      </c>
      <c r="J2022" s="30">
        <v>100</v>
      </c>
      <c r="K2022" s="30">
        <v>200</v>
      </c>
      <c r="L2022" s="30">
        <v>200</v>
      </c>
      <c r="M2022" s="30">
        <v>200</v>
      </c>
      <c r="N2022" s="30">
        <v>200</v>
      </c>
      <c r="O2022" s="30">
        <v>200</v>
      </c>
      <c r="P2022" s="36">
        <v>200</v>
      </c>
      <c r="Q2022" s="36">
        <v>100</v>
      </c>
      <c r="R2022" s="36">
        <v>150</v>
      </c>
    </row>
    <row r="2023" spans="1:18" ht="12">
      <c r="A2023" s="28" t="s">
        <v>30</v>
      </c>
      <c r="B2023" s="30">
        <v>2009</v>
      </c>
      <c r="C2023" s="30" t="s">
        <v>1535</v>
      </c>
      <c r="D2023" s="28" t="s">
        <v>1500</v>
      </c>
      <c r="E2023" s="30" t="s">
        <v>1502</v>
      </c>
      <c r="F2023" s="30">
        <v>100</v>
      </c>
      <c r="G2023" s="30">
        <v>100</v>
      </c>
      <c r="H2023" s="30">
        <v>100</v>
      </c>
      <c r="I2023" s="30">
        <v>100</v>
      </c>
      <c r="J2023" s="30">
        <v>100</v>
      </c>
      <c r="K2023" s="30">
        <v>100</v>
      </c>
      <c r="L2023" s="30">
        <v>100</v>
      </c>
      <c r="M2023" s="30">
        <v>100</v>
      </c>
      <c r="N2023" s="30">
        <v>100</v>
      </c>
      <c r="O2023" s="30">
        <v>100</v>
      </c>
      <c r="P2023" s="36">
        <v>100</v>
      </c>
      <c r="Q2023" s="36">
        <v>100</v>
      </c>
      <c r="R2023" s="36">
        <v>100</v>
      </c>
    </row>
    <row r="2024" spans="1:18" ht="12">
      <c r="A2024" s="28" t="s">
        <v>31</v>
      </c>
      <c r="B2024" s="30">
        <v>2009</v>
      </c>
      <c r="C2024" s="30" t="s">
        <v>1535</v>
      </c>
      <c r="D2024" s="28" t="s">
        <v>1500</v>
      </c>
      <c r="E2024" s="30" t="s">
        <v>1505</v>
      </c>
      <c r="F2024" s="30">
        <v>500</v>
      </c>
      <c r="G2024" s="30">
        <v>500</v>
      </c>
      <c r="H2024" s="30">
        <v>500</v>
      </c>
      <c r="I2024" s="30">
        <v>500</v>
      </c>
      <c r="J2024" s="30">
        <v>500</v>
      </c>
      <c r="K2024" s="30">
        <v>500</v>
      </c>
      <c r="L2024" s="30">
        <v>500</v>
      </c>
      <c r="M2024" s="30">
        <v>500</v>
      </c>
      <c r="N2024" s="30">
        <v>500</v>
      </c>
      <c r="O2024" s="30">
        <v>500</v>
      </c>
      <c r="P2024" s="36">
        <v>500</v>
      </c>
      <c r="Q2024" s="36">
        <v>500</v>
      </c>
      <c r="R2024" s="36">
        <v>500</v>
      </c>
    </row>
    <row r="2025" spans="1:18" ht="12">
      <c r="A2025" s="28" t="s">
        <v>2202</v>
      </c>
      <c r="B2025" s="30">
        <v>2009</v>
      </c>
      <c r="C2025" s="30" t="s">
        <v>1535</v>
      </c>
      <c r="D2025" s="28" t="s">
        <v>1500</v>
      </c>
      <c r="E2025" s="30" t="s">
        <v>2129</v>
      </c>
      <c r="F2025" s="30">
        <v>100</v>
      </c>
      <c r="G2025" s="30">
        <v>100</v>
      </c>
      <c r="H2025" s="30">
        <v>100</v>
      </c>
      <c r="I2025" s="30">
        <v>100</v>
      </c>
      <c r="J2025" s="30">
        <v>100</v>
      </c>
      <c r="K2025" s="30">
        <v>100</v>
      </c>
      <c r="L2025" s="30">
        <v>100</v>
      </c>
      <c r="M2025" s="30">
        <v>100</v>
      </c>
      <c r="N2025" s="30">
        <v>100</v>
      </c>
      <c r="O2025" s="30">
        <v>100</v>
      </c>
      <c r="P2025" s="36">
        <v>100</v>
      </c>
      <c r="Q2025" s="36">
        <v>100</v>
      </c>
      <c r="R2025" s="36">
        <v>100</v>
      </c>
    </row>
    <row r="2026" spans="1:18" ht="12">
      <c r="A2026" s="28" t="s">
        <v>32</v>
      </c>
      <c r="B2026" s="30">
        <v>2009</v>
      </c>
      <c r="C2026" s="30" t="s">
        <v>1535</v>
      </c>
      <c r="D2026" s="28" t="s">
        <v>1500</v>
      </c>
      <c r="E2026" s="30" t="s">
        <v>1510</v>
      </c>
      <c r="F2026" s="30">
        <v>100</v>
      </c>
      <c r="G2026" s="30">
        <v>100</v>
      </c>
      <c r="H2026" s="30">
        <v>100</v>
      </c>
      <c r="I2026" s="30">
        <v>100</v>
      </c>
      <c r="J2026" s="30">
        <v>100</v>
      </c>
      <c r="K2026" s="30">
        <v>100</v>
      </c>
      <c r="L2026" s="30">
        <v>100</v>
      </c>
      <c r="M2026" s="30">
        <v>100</v>
      </c>
      <c r="N2026" s="30">
        <v>100</v>
      </c>
      <c r="O2026" s="30">
        <v>100</v>
      </c>
      <c r="P2026" s="36">
        <v>100</v>
      </c>
      <c r="Q2026" s="36">
        <v>100</v>
      </c>
      <c r="R2026" s="36">
        <v>100</v>
      </c>
    </row>
    <row r="2027" spans="1:18" ht="12">
      <c r="A2027" s="28" t="s">
        <v>2203</v>
      </c>
      <c r="B2027" s="30">
        <v>2009</v>
      </c>
      <c r="C2027" s="30" t="s">
        <v>1535</v>
      </c>
      <c r="D2027" s="28" t="s">
        <v>1500</v>
      </c>
      <c r="E2027" s="30" t="s">
        <v>2130</v>
      </c>
      <c r="F2027" s="30">
        <v>400</v>
      </c>
      <c r="G2027" s="30">
        <v>300</v>
      </c>
      <c r="H2027" s="30">
        <v>300</v>
      </c>
      <c r="I2027" s="30">
        <v>400</v>
      </c>
      <c r="J2027" s="30">
        <v>300</v>
      </c>
      <c r="K2027" s="30">
        <v>300</v>
      </c>
      <c r="L2027" s="30">
        <v>300</v>
      </c>
      <c r="M2027" s="30">
        <v>300</v>
      </c>
      <c r="N2027" s="30">
        <v>300</v>
      </c>
      <c r="O2027" s="30">
        <v>300</v>
      </c>
      <c r="P2027" s="36">
        <v>300</v>
      </c>
      <c r="Q2027" s="36">
        <v>300</v>
      </c>
      <c r="R2027" s="36">
        <v>316.6666666666667</v>
      </c>
    </row>
    <row r="2028" spans="1:18" ht="12">
      <c r="A2028" s="28" t="s">
        <v>33</v>
      </c>
      <c r="B2028" s="35">
        <v>2009</v>
      </c>
      <c r="C2028" s="35" t="s">
        <v>1535</v>
      </c>
      <c r="D2028" s="28" t="s">
        <v>1500</v>
      </c>
      <c r="E2028" s="30" t="s">
        <v>1514</v>
      </c>
      <c r="F2028" s="30">
        <v>200</v>
      </c>
      <c r="G2028" s="30">
        <v>200</v>
      </c>
      <c r="H2028" s="30">
        <v>200</v>
      </c>
      <c r="I2028" s="30">
        <v>300</v>
      </c>
      <c r="J2028" s="30">
        <v>300</v>
      </c>
      <c r="K2028" s="30">
        <v>300</v>
      </c>
      <c r="L2028" s="30">
        <v>300</v>
      </c>
      <c r="M2028" s="30">
        <v>300</v>
      </c>
      <c r="N2028" s="30">
        <v>300</v>
      </c>
      <c r="O2028" s="30">
        <v>300</v>
      </c>
      <c r="P2028" s="36">
        <v>300</v>
      </c>
      <c r="Q2028" s="36">
        <v>300</v>
      </c>
      <c r="R2028" s="36">
        <v>275</v>
      </c>
    </row>
    <row r="2029" spans="1:18" ht="12">
      <c r="A2029" s="28" t="s">
        <v>2204</v>
      </c>
      <c r="B2029" s="30">
        <v>2009</v>
      </c>
      <c r="C2029" s="30" t="s">
        <v>1535</v>
      </c>
      <c r="D2029" s="28" t="s">
        <v>1500</v>
      </c>
      <c r="E2029" s="30" t="s">
        <v>2131</v>
      </c>
      <c r="F2029" s="30">
        <v>200</v>
      </c>
      <c r="G2029" s="30">
        <v>200</v>
      </c>
      <c r="H2029" s="30">
        <v>200</v>
      </c>
      <c r="I2029" s="30">
        <v>200</v>
      </c>
      <c r="J2029" s="30">
        <v>200</v>
      </c>
      <c r="K2029" s="30">
        <v>200</v>
      </c>
      <c r="L2029" s="30">
        <v>200</v>
      </c>
      <c r="M2029" s="30">
        <v>200</v>
      </c>
      <c r="N2029" s="30">
        <v>200</v>
      </c>
      <c r="O2029" s="30">
        <v>200</v>
      </c>
      <c r="P2029" s="36">
        <v>200</v>
      </c>
      <c r="Q2029" s="36">
        <v>200</v>
      </c>
      <c r="R2029" s="36">
        <v>200</v>
      </c>
    </row>
    <row r="2030" spans="1:18" ht="12">
      <c r="A2030" s="28" t="s">
        <v>34</v>
      </c>
      <c r="B2030" s="30">
        <v>2009</v>
      </c>
      <c r="C2030" s="30" t="s">
        <v>1535</v>
      </c>
      <c r="D2030" s="28" t="s">
        <v>1500</v>
      </c>
      <c r="E2030" s="30" t="s">
        <v>1516</v>
      </c>
      <c r="F2030" s="30">
        <v>500</v>
      </c>
      <c r="G2030" s="30">
        <v>500</v>
      </c>
      <c r="H2030" s="30">
        <v>500</v>
      </c>
      <c r="I2030" s="30">
        <v>500</v>
      </c>
      <c r="J2030" s="30">
        <v>500</v>
      </c>
      <c r="K2030" s="30">
        <v>500</v>
      </c>
      <c r="L2030" s="30">
        <v>500</v>
      </c>
      <c r="M2030" s="30">
        <v>400</v>
      </c>
      <c r="N2030" s="30">
        <v>500</v>
      </c>
      <c r="O2030" s="30">
        <v>500</v>
      </c>
      <c r="P2030" s="36">
        <v>500</v>
      </c>
      <c r="Q2030" s="36">
        <v>600</v>
      </c>
      <c r="R2030" s="36">
        <v>500</v>
      </c>
    </row>
    <row r="2031" spans="1:18" ht="12">
      <c r="A2031" s="28" t="s">
        <v>2205</v>
      </c>
      <c r="B2031" s="30">
        <v>2009</v>
      </c>
      <c r="C2031" s="30" t="s">
        <v>1535</v>
      </c>
      <c r="D2031" s="28" t="s">
        <v>1500</v>
      </c>
      <c r="E2031" s="30" t="s">
        <v>2132</v>
      </c>
      <c r="F2031" s="30">
        <v>0</v>
      </c>
      <c r="G2031" s="30">
        <v>0</v>
      </c>
      <c r="H2031" s="30">
        <v>0</v>
      </c>
      <c r="I2031" s="30">
        <v>0</v>
      </c>
      <c r="J2031" s="30">
        <v>0</v>
      </c>
      <c r="K2031" s="30">
        <v>0</v>
      </c>
      <c r="L2031" s="30">
        <v>0</v>
      </c>
      <c r="M2031" s="30">
        <v>0</v>
      </c>
      <c r="N2031" s="30">
        <v>0</v>
      </c>
      <c r="O2031" s="30">
        <v>0</v>
      </c>
      <c r="P2031" s="36">
        <v>0</v>
      </c>
      <c r="Q2031" s="36">
        <v>0</v>
      </c>
      <c r="R2031" s="36">
        <v>0</v>
      </c>
    </row>
    <row r="2032" spans="1:18" ht="12">
      <c r="A2032" s="28" t="s">
        <v>2206</v>
      </c>
      <c r="B2032" s="30">
        <v>2009</v>
      </c>
      <c r="C2032" s="30" t="s">
        <v>1535</v>
      </c>
      <c r="D2032" s="28" t="s">
        <v>1500</v>
      </c>
      <c r="E2032" s="10" t="s">
        <v>2133</v>
      </c>
      <c r="F2032" s="36">
        <v>0</v>
      </c>
      <c r="G2032" s="36">
        <v>0</v>
      </c>
      <c r="H2032" s="36">
        <v>0</v>
      </c>
      <c r="I2032" s="36">
        <v>0</v>
      </c>
      <c r="J2032" s="30">
        <v>0</v>
      </c>
      <c r="K2032" s="30">
        <v>0</v>
      </c>
      <c r="L2032" s="30">
        <v>0</v>
      </c>
      <c r="M2032" s="30">
        <v>0</v>
      </c>
      <c r="N2032" s="30">
        <v>0</v>
      </c>
      <c r="O2032" s="30">
        <v>0</v>
      </c>
      <c r="P2032" s="36">
        <v>0</v>
      </c>
      <c r="Q2032" s="36">
        <v>0</v>
      </c>
      <c r="R2032" s="36">
        <v>0</v>
      </c>
    </row>
    <row r="2033" spans="1:18" ht="12">
      <c r="A2033" s="28" t="s">
        <v>2207</v>
      </c>
      <c r="B2033" s="30">
        <v>2009</v>
      </c>
      <c r="C2033" s="30" t="s">
        <v>1535</v>
      </c>
      <c r="D2033" s="28" t="s">
        <v>1500</v>
      </c>
      <c r="E2033" s="30" t="s">
        <v>2134</v>
      </c>
      <c r="F2033" s="30">
        <v>500</v>
      </c>
      <c r="G2033" s="30">
        <v>500</v>
      </c>
      <c r="H2033" s="30">
        <v>500</v>
      </c>
      <c r="I2033" s="30">
        <v>500</v>
      </c>
      <c r="J2033" s="30">
        <v>500</v>
      </c>
      <c r="K2033" s="30">
        <v>500</v>
      </c>
      <c r="L2033" s="30">
        <v>500</v>
      </c>
      <c r="M2033" s="30">
        <v>400</v>
      </c>
      <c r="N2033" s="30">
        <v>500</v>
      </c>
      <c r="O2033" s="30">
        <v>500</v>
      </c>
      <c r="P2033" s="36">
        <v>500</v>
      </c>
      <c r="Q2033" s="36">
        <v>600</v>
      </c>
      <c r="R2033" s="36">
        <v>500</v>
      </c>
    </row>
    <row r="2034" spans="1:18" ht="12">
      <c r="A2034" s="28" t="s">
        <v>35</v>
      </c>
      <c r="B2034" s="30">
        <v>2009</v>
      </c>
      <c r="C2034" s="30" t="s">
        <v>1536</v>
      </c>
      <c r="D2034" s="28" t="s">
        <v>1500</v>
      </c>
      <c r="E2034" s="10" t="s">
        <v>1491</v>
      </c>
      <c r="F2034" s="30">
        <v>10300</v>
      </c>
      <c r="G2034" s="30">
        <v>10900</v>
      </c>
      <c r="H2034" s="30">
        <v>10700</v>
      </c>
      <c r="I2034" s="30">
        <v>11100</v>
      </c>
      <c r="J2034" s="30">
        <v>11300</v>
      </c>
      <c r="K2034" s="30">
        <v>10500</v>
      </c>
      <c r="L2034" s="30">
        <v>10000</v>
      </c>
      <c r="M2034" s="30">
        <v>9900</v>
      </c>
      <c r="N2034" s="30">
        <v>10600</v>
      </c>
      <c r="O2034" s="30">
        <v>10900</v>
      </c>
      <c r="P2034" s="36">
        <v>10700</v>
      </c>
      <c r="Q2034" s="36">
        <v>10700</v>
      </c>
      <c r="R2034" s="36">
        <v>10633.333333333334</v>
      </c>
    </row>
    <row r="2035" spans="1:18" ht="12">
      <c r="A2035" s="28" t="s">
        <v>36</v>
      </c>
      <c r="B2035" s="30">
        <v>2009</v>
      </c>
      <c r="C2035" s="30" t="s">
        <v>1536</v>
      </c>
      <c r="D2035" s="28" t="s">
        <v>1500</v>
      </c>
      <c r="E2035" s="30" t="s">
        <v>1495</v>
      </c>
      <c r="F2035" s="30">
        <v>6500</v>
      </c>
      <c r="G2035" s="30">
        <v>6500</v>
      </c>
      <c r="H2035" s="30">
        <v>6300</v>
      </c>
      <c r="I2035" s="30">
        <v>6600</v>
      </c>
      <c r="J2035" s="30">
        <v>6700</v>
      </c>
      <c r="K2035" s="30">
        <v>6700</v>
      </c>
      <c r="L2035" s="30">
        <v>6700</v>
      </c>
      <c r="M2035" s="30">
        <v>6500</v>
      </c>
      <c r="N2035" s="30">
        <v>6500</v>
      </c>
      <c r="O2035" s="30">
        <v>6500</v>
      </c>
      <c r="P2035" s="36">
        <v>6400</v>
      </c>
      <c r="Q2035" s="36">
        <v>6400</v>
      </c>
      <c r="R2035" s="36">
        <v>6525</v>
      </c>
    </row>
    <row r="2036" spans="1:18" ht="12">
      <c r="A2036" s="28" t="s">
        <v>37</v>
      </c>
      <c r="B2036" s="30">
        <v>2009</v>
      </c>
      <c r="C2036" s="30" t="s">
        <v>1536</v>
      </c>
      <c r="D2036" s="28" t="s">
        <v>1500</v>
      </c>
      <c r="E2036" s="30" t="s">
        <v>1498</v>
      </c>
      <c r="F2036" s="30">
        <v>1400</v>
      </c>
      <c r="G2036" s="30">
        <v>1400</v>
      </c>
      <c r="H2036" s="30">
        <v>1400</v>
      </c>
      <c r="I2036" s="30">
        <v>1400</v>
      </c>
      <c r="J2036" s="36">
        <v>1400</v>
      </c>
      <c r="K2036" s="36">
        <v>1400</v>
      </c>
      <c r="L2036" s="36">
        <v>1500</v>
      </c>
      <c r="M2036" s="36">
        <v>1400</v>
      </c>
      <c r="N2036" s="36">
        <v>1400</v>
      </c>
      <c r="O2036" s="36">
        <v>1400</v>
      </c>
      <c r="P2036" s="36">
        <v>1400</v>
      </c>
      <c r="Q2036" s="36">
        <v>1400</v>
      </c>
      <c r="R2036" s="36">
        <v>1408.3333333333333</v>
      </c>
    </row>
    <row r="2037" spans="1:18" ht="12">
      <c r="A2037" s="28" t="s">
        <v>2208</v>
      </c>
      <c r="B2037" s="30">
        <v>2009</v>
      </c>
      <c r="C2037" s="30" t="s">
        <v>1536</v>
      </c>
      <c r="D2037" s="28" t="s">
        <v>1500</v>
      </c>
      <c r="E2037" s="30" t="s">
        <v>2127</v>
      </c>
      <c r="F2037" s="30">
        <v>8900</v>
      </c>
      <c r="G2037" s="30">
        <v>9500</v>
      </c>
      <c r="H2037" s="30">
        <v>9300</v>
      </c>
      <c r="I2037" s="30">
        <v>9700</v>
      </c>
      <c r="J2037" s="30">
        <v>9900</v>
      </c>
      <c r="K2037" s="30">
        <v>9100</v>
      </c>
      <c r="L2037" s="30">
        <v>8500</v>
      </c>
      <c r="M2037" s="30">
        <v>8500</v>
      </c>
      <c r="N2037" s="30">
        <v>9200</v>
      </c>
      <c r="O2037" s="30">
        <v>9500</v>
      </c>
      <c r="P2037" s="36">
        <v>9300</v>
      </c>
      <c r="Q2037" s="36">
        <v>9300</v>
      </c>
      <c r="R2037" s="36">
        <v>9225</v>
      </c>
    </row>
    <row r="2038" spans="1:18" ht="12">
      <c r="A2038" s="28" t="s">
        <v>2209</v>
      </c>
      <c r="B2038" s="30">
        <v>2009</v>
      </c>
      <c r="C2038" s="30" t="s">
        <v>1536</v>
      </c>
      <c r="D2038" s="28" t="s">
        <v>1500</v>
      </c>
      <c r="E2038" s="30" t="s">
        <v>2128</v>
      </c>
      <c r="F2038" s="30">
        <v>400</v>
      </c>
      <c r="G2038" s="30">
        <v>400</v>
      </c>
      <c r="H2038" s="30">
        <v>400</v>
      </c>
      <c r="I2038" s="30">
        <v>400</v>
      </c>
      <c r="J2038" s="30">
        <v>400</v>
      </c>
      <c r="K2038" s="30">
        <v>400</v>
      </c>
      <c r="L2038" s="30">
        <v>500</v>
      </c>
      <c r="M2038" s="30">
        <v>400</v>
      </c>
      <c r="N2038" s="30">
        <v>400</v>
      </c>
      <c r="O2038" s="30">
        <v>400</v>
      </c>
      <c r="P2038" s="36">
        <v>400</v>
      </c>
      <c r="Q2038" s="36">
        <v>400</v>
      </c>
      <c r="R2038" s="36">
        <v>408.3333333333333</v>
      </c>
    </row>
    <row r="2039" spans="1:18" ht="12">
      <c r="A2039" s="28" t="s">
        <v>38</v>
      </c>
      <c r="B2039" s="30">
        <v>2009</v>
      </c>
      <c r="C2039" s="30" t="s">
        <v>1536</v>
      </c>
      <c r="D2039" s="28" t="s">
        <v>1500</v>
      </c>
      <c r="E2039" s="30" t="s">
        <v>1502</v>
      </c>
      <c r="F2039" s="30">
        <v>1000</v>
      </c>
      <c r="G2039" s="30">
        <v>1000</v>
      </c>
      <c r="H2039" s="30">
        <v>1000</v>
      </c>
      <c r="I2039" s="30">
        <v>1000</v>
      </c>
      <c r="J2039" s="30">
        <v>1000</v>
      </c>
      <c r="K2039" s="30">
        <v>1000</v>
      </c>
      <c r="L2039" s="30">
        <v>1000</v>
      </c>
      <c r="M2039" s="30">
        <v>1000</v>
      </c>
      <c r="N2039" s="30">
        <v>1000</v>
      </c>
      <c r="O2039" s="30">
        <v>1000</v>
      </c>
      <c r="P2039" s="36">
        <v>1000</v>
      </c>
      <c r="Q2039" s="36">
        <v>1000</v>
      </c>
      <c r="R2039" s="36">
        <v>1000</v>
      </c>
    </row>
    <row r="2040" spans="1:18" ht="12">
      <c r="A2040" s="28" t="s">
        <v>39</v>
      </c>
      <c r="B2040" s="30">
        <v>2009</v>
      </c>
      <c r="C2040" s="30" t="s">
        <v>1536</v>
      </c>
      <c r="D2040" s="28" t="s">
        <v>1500</v>
      </c>
      <c r="E2040" s="30" t="s">
        <v>1505</v>
      </c>
      <c r="F2040" s="30">
        <v>1200</v>
      </c>
      <c r="G2040" s="30">
        <v>1200</v>
      </c>
      <c r="H2040" s="30">
        <v>1100</v>
      </c>
      <c r="I2040" s="30">
        <v>1200</v>
      </c>
      <c r="J2040" s="30">
        <v>1200</v>
      </c>
      <c r="K2040" s="30">
        <v>1300</v>
      </c>
      <c r="L2040" s="30">
        <v>1300</v>
      </c>
      <c r="M2040" s="30">
        <v>1200</v>
      </c>
      <c r="N2040" s="30">
        <v>1200</v>
      </c>
      <c r="O2040" s="30">
        <v>1200</v>
      </c>
      <c r="P2040" s="36">
        <v>1200</v>
      </c>
      <c r="Q2040" s="36">
        <v>1200</v>
      </c>
      <c r="R2040" s="36">
        <v>1208.3333333333333</v>
      </c>
    </row>
    <row r="2041" spans="1:18" ht="12">
      <c r="A2041" s="28" t="s">
        <v>2210</v>
      </c>
      <c r="B2041" s="30">
        <v>2009</v>
      </c>
      <c r="C2041" s="30" t="s">
        <v>1536</v>
      </c>
      <c r="D2041" s="28" t="s">
        <v>1500</v>
      </c>
      <c r="E2041" s="30" t="s">
        <v>2129</v>
      </c>
      <c r="F2041" s="30">
        <v>300</v>
      </c>
      <c r="G2041" s="30">
        <v>300</v>
      </c>
      <c r="H2041" s="30">
        <v>300</v>
      </c>
      <c r="I2041" s="30">
        <v>300</v>
      </c>
      <c r="J2041" s="30">
        <v>300</v>
      </c>
      <c r="K2041" s="30">
        <v>300</v>
      </c>
      <c r="L2041" s="30">
        <v>300</v>
      </c>
      <c r="M2041" s="30">
        <v>300</v>
      </c>
      <c r="N2041" s="30">
        <v>300</v>
      </c>
      <c r="O2041" s="30">
        <v>300</v>
      </c>
      <c r="P2041" s="36">
        <v>300</v>
      </c>
      <c r="Q2041" s="36">
        <v>300</v>
      </c>
      <c r="R2041" s="36">
        <v>300</v>
      </c>
    </row>
    <row r="2042" spans="1:18" ht="12">
      <c r="A2042" s="28" t="s">
        <v>40</v>
      </c>
      <c r="B2042" s="30">
        <v>2009</v>
      </c>
      <c r="C2042" s="30" t="s">
        <v>1536</v>
      </c>
      <c r="D2042" s="28" t="s">
        <v>1500</v>
      </c>
      <c r="E2042" s="30" t="s">
        <v>1510</v>
      </c>
      <c r="F2042" s="30">
        <v>300</v>
      </c>
      <c r="G2042" s="30">
        <v>300</v>
      </c>
      <c r="H2042" s="30">
        <v>300</v>
      </c>
      <c r="I2042" s="30">
        <v>300</v>
      </c>
      <c r="J2042" s="30">
        <v>300</v>
      </c>
      <c r="K2042" s="30">
        <v>300</v>
      </c>
      <c r="L2042" s="30">
        <v>300</v>
      </c>
      <c r="M2042" s="30">
        <v>300</v>
      </c>
      <c r="N2042" s="30">
        <v>300</v>
      </c>
      <c r="O2042" s="30">
        <v>300</v>
      </c>
      <c r="P2042" s="36">
        <v>300</v>
      </c>
      <c r="Q2042" s="36">
        <v>300</v>
      </c>
      <c r="R2042" s="36">
        <v>300</v>
      </c>
    </row>
    <row r="2043" spans="1:18" ht="12">
      <c r="A2043" s="28" t="s">
        <v>2211</v>
      </c>
      <c r="B2043" s="30">
        <v>2009</v>
      </c>
      <c r="C2043" s="30" t="s">
        <v>1536</v>
      </c>
      <c r="D2043" s="28" t="s">
        <v>1500</v>
      </c>
      <c r="E2043" s="30" t="s">
        <v>2130</v>
      </c>
      <c r="F2043" s="30">
        <v>1400</v>
      </c>
      <c r="G2043" s="30">
        <v>1400</v>
      </c>
      <c r="H2043" s="30">
        <v>1300</v>
      </c>
      <c r="I2043" s="30">
        <v>1400</v>
      </c>
      <c r="J2043" s="30">
        <v>1400</v>
      </c>
      <c r="K2043" s="30">
        <v>1300</v>
      </c>
      <c r="L2043" s="30">
        <v>1300</v>
      </c>
      <c r="M2043" s="30">
        <v>1300</v>
      </c>
      <c r="N2043" s="30">
        <v>1300</v>
      </c>
      <c r="O2043" s="30">
        <v>1300</v>
      </c>
      <c r="P2043" s="36">
        <v>1300</v>
      </c>
      <c r="Q2043" s="36">
        <v>1300</v>
      </c>
      <c r="R2043" s="36">
        <v>1333.3333333333333</v>
      </c>
    </row>
    <row r="2044" spans="1:18" ht="12">
      <c r="A2044" s="28" t="s">
        <v>41</v>
      </c>
      <c r="B2044" s="35">
        <v>2009</v>
      </c>
      <c r="C2044" s="35" t="s">
        <v>1536</v>
      </c>
      <c r="D2044" s="28" t="s">
        <v>1500</v>
      </c>
      <c r="E2044" s="30" t="s">
        <v>1514</v>
      </c>
      <c r="F2044" s="30">
        <v>900</v>
      </c>
      <c r="G2044" s="30">
        <v>900</v>
      </c>
      <c r="H2044" s="30">
        <v>1000</v>
      </c>
      <c r="I2044" s="30">
        <v>1100</v>
      </c>
      <c r="J2044" s="30">
        <v>1100</v>
      </c>
      <c r="K2044" s="30">
        <v>1100</v>
      </c>
      <c r="L2044" s="30">
        <v>1000</v>
      </c>
      <c r="M2044" s="30">
        <v>1000</v>
      </c>
      <c r="N2044" s="30">
        <v>1100</v>
      </c>
      <c r="O2044" s="30">
        <v>1000</v>
      </c>
      <c r="P2044" s="36">
        <v>1000</v>
      </c>
      <c r="Q2044" s="36">
        <v>1000</v>
      </c>
      <c r="R2044" s="36">
        <v>1016.6666666666666</v>
      </c>
    </row>
    <row r="2045" spans="1:18" ht="12">
      <c r="A2045" s="28" t="s">
        <v>2212</v>
      </c>
      <c r="B2045" s="30">
        <v>2009</v>
      </c>
      <c r="C2045" s="30" t="s">
        <v>1536</v>
      </c>
      <c r="D2045" s="28" t="s">
        <v>1500</v>
      </c>
      <c r="E2045" s="30" t="s">
        <v>2131</v>
      </c>
      <c r="F2045" s="30">
        <v>1000</v>
      </c>
      <c r="G2045" s="30">
        <v>1000</v>
      </c>
      <c r="H2045" s="30">
        <v>900</v>
      </c>
      <c r="I2045" s="30">
        <v>900</v>
      </c>
      <c r="J2045" s="30">
        <v>1000</v>
      </c>
      <c r="K2045" s="30">
        <v>1000</v>
      </c>
      <c r="L2045" s="30">
        <v>1000</v>
      </c>
      <c r="M2045" s="30">
        <v>1000</v>
      </c>
      <c r="N2045" s="30">
        <v>900</v>
      </c>
      <c r="O2045" s="30">
        <v>1000</v>
      </c>
      <c r="P2045" s="36">
        <v>900</v>
      </c>
      <c r="Q2045" s="36">
        <v>900</v>
      </c>
      <c r="R2045" s="36">
        <v>958.3333333333334</v>
      </c>
    </row>
    <row r="2046" spans="1:18" ht="12">
      <c r="A2046" s="28" t="s">
        <v>42</v>
      </c>
      <c r="B2046" s="30">
        <v>2009</v>
      </c>
      <c r="C2046" s="30" t="s">
        <v>1536</v>
      </c>
      <c r="D2046" s="28" t="s">
        <v>1500</v>
      </c>
      <c r="E2046" s="30" t="s">
        <v>1516</v>
      </c>
      <c r="F2046" s="30">
        <v>3800</v>
      </c>
      <c r="G2046" s="30">
        <v>4400</v>
      </c>
      <c r="H2046" s="30">
        <v>4400</v>
      </c>
      <c r="I2046" s="30">
        <v>4500</v>
      </c>
      <c r="J2046" s="30">
        <v>4600</v>
      </c>
      <c r="K2046" s="30">
        <v>3800</v>
      </c>
      <c r="L2046" s="30">
        <v>3300</v>
      </c>
      <c r="M2046" s="30">
        <v>3400</v>
      </c>
      <c r="N2046" s="30">
        <v>4100</v>
      </c>
      <c r="O2046" s="30">
        <v>4400</v>
      </c>
      <c r="P2046" s="36">
        <v>4300</v>
      </c>
      <c r="Q2046" s="36">
        <v>4300</v>
      </c>
      <c r="R2046" s="36">
        <v>4108.333333333333</v>
      </c>
    </row>
    <row r="2047" spans="1:18" ht="12">
      <c r="A2047" s="28" t="s">
        <v>2213</v>
      </c>
      <c r="B2047" s="30">
        <v>2009</v>
      </c>
      <c r="C2047" s="30" t="s">
        <v>1536</v>
      </c>
      <c r="D2047" s="28" t="s">
        <v>1500</v>
      </c>
      <c r="E2047" s="30" t="s">
        <v>2132</v>
      </c>
      <c r="F2047" s="30">
        <v>100</v>
      </c>
      <c r="G2047" s="30">
        <v>100</v>
      </c>
      <c r="H2047" s="30">
        <v>100</v>
      </c>
      <c r="I2047" s="30">
        <v>100</v>
      </c>
      <c r="J2047" s="30">
        <v>100</v>
      </c>
      <c r="K2047" s="30">
        <v>100</v>
      </c>
      <c r="L2047" s="30">
        <v>100</v>
      </c>
      <c r="M2047" s="30">
        <v>100</v>
      </c>
      <c r="N2047" s="30">
        <v>100</v>
      </c>
      <c r="O2047" s="30">
        <v>100</v>
      </c>
      <c r="P2047" s="36">
        <v>100</v>
      </c>
      <c r="Q2047" s="36">
        <v>100</v>
      </c>
      <c r="R2047" s="36">
        <v>100</v>
      </c>
    </row>
    <row r="2048" spans="1:18" ht="12">
      <c r="A2048" s="28" t="s">
        <v>2214</v>
      </c>
      <c r="B2048" s="30">
        <v>2009</v>
      </c>
      <c r="C2048" s="30" t="s">
        <v>1536</v>
      </c>
      <c r="D2048" s="28" t="s">
        <v>1500</v>
      </c>
      <c r="E2048" s="10" t="s">
        <v>2133</v>
      </c>
      <c r="F2048" s="36">
        <v>1400</v>
      </c>
      <c r="G2048" s="36">
        <v>2000</v>
      </c>
      <c r="H2048" s="36">
        <v>2000</v>
      </c>
      <c r="I2048" s="36">
        <v>2000</v>
      </c>
      <c r="J2048" s="30">
        <v>2100</v>
      </c>
      <c r="K2048" s="30">
        <v>1300</v>
      </c>
      <c r="L2048" s="30">
        <v>1000</v>
      </c>
      <c r="M2048" s="30">
        <v>1200</v>
      </c>
      <c r="N2048" s="30">
        <v>1800</v>
      </c>
      <c r="O2048" s="30">
        <v>1900</v>
      </c>
      <c r="P2048" s="36">
        <v>1800</v>
      </c>
      <c r="Q2048" s="36">
        <v>1800</v>
      </c>
      <c r="R2048" s="36">
        <v>1691.6666666666667</v>
      </c>
    </row>
    <row r="2049" spans="1:18" ht="12">
      <c r="A2049" s="28" t="s">
        <v>2215</v>
      </c>
      <c r="B2049" s="30">
        <v>2009</v>
      </c>
      <c r="C2049" s="30" t="s">
        <v>1536</v>
      </c>
      <c r="D2049" s="28" t="s">
        <v>1500</v>
      </c>
      <c r="E2049" s="30" t="s">
        <v>2134</v>
      </c>
      <c r="F2049" s="30">
        <v>2300</v>
      </c>
      <c r="G2049" s="30">
        <v>2300</v>
      </c>
      <c r="H2049" s="30">
        <v>2300</v>
      </c>
      <c r="I2049" s="30">
        <v>2400</v>
      </c>
      <c r="J2049" s="30">
        <v>2400</v>
      </c>
      <c r="K2049" s="30">
        <v>2400</v>
      </c>
      <c r="L2049" s="30">
        <v>2200</v>
      </c>
      <c r="M2049" s="30">
        <v>2100</v>
      </c>
      <c r="N2049" s="30">
        <v>2200</v>
      </c>
      <c r="O2049" s="30">
        <v>2400</v>
      </c>
      <c r="P2049" s="36">
        <v>2400</v>
      </c>
      <c r="Q2049" s="36">
        <v>2400</v>
      </c>
      <c r="R2049" s="36">
        <v>2316.6666666666665</v>
      </c>
    </row>
    <row r="2050" spans="1:18" ht="12">
      <c r="A2050" s="28" t="s">
        <v>43</v>
      </c>
      <c r="B2050" s="30">
        <v>2009</v>
      </c>
      <c r="C2050" s="30" t="s">
        <v>1537</v>
      </c>
      <c r="D2050" s="28" t="s">
        <v>1500</v>
      </c>
      <c r="E2050" s="10" t="s">
        <v>1491</v>
      </c>
      <c r="F2050" s="30">
        <v>15000</v>
      </c>
      <c r="G2050" s="30">
        <v>14900</v>
      </c>
      <c r="H2050" s="30">
        <v>15000</v>
      </c>
      <c r="I2050" s="30">
        <v>15100</v>
      </c>
      <c r="J2050" s="30">
        <v>15500</v>
      </c>
      <c r="K2050" s="30">
        <v>15700</v>
      </c>
      <c r="L2050" s="30">
        <v>15500</v>
      </c>
      <c r="M2050" s="30">
        <v>15300</v>
      </c>
      <c r="N2050" s="30">
        <v>15300</v>
      </c>
      <c r="O2050" s="30">
        <v>15100</v>
      </c>
      <c r="P2050" s="36">
        <v>15100</v>
      </c>
      <c r="Q2050" s="36">
        <v>15100</v>
      </c>
      <c r="R2050" s="36">
        <v>15216.666666666666</v>
      </c>
    </row>
    <row r="2051" spans="1:18" ht="12">
      <c r="A2051" s="28" t="s">
        <v>44</v>
      </c>
      <c r="B2051" s="30">
        <v>2009</v>
      </c>
      <c r="C2051" s="30" t="s">
        <v>1537</v>
      </c>
      <c r="D2051" s="28" t="s">
        <v>1500</v>
      </c>
      <c r="E2051" s="30" t="s">
        <v>1495</v>
      </c>
      <c r="F2051" s="30">
        <v>12400</v>
      </c>
      <c r="G2051" s="30">
        <v>12300</v>
      </c>
      <c r="H2051" s="30">
        <v>12300</v>
      </c>
      <c r="I2051" s="30">
        <v>12400</v>
      </c>
      <c r="J2051" s="30">
        <v>12700</v>
      </c>
      <c r="K2051" s="30">
        <v>12900</v>
      </c>
      <c r="L2051" s="30">
        <v>12900</v>
      </c>
      <c r="M2051" s="30">
        <v>12900</v>
      </c>
      <c r="N2051" s="30">
        <v>12600</v>
      </c>
      <c r="O2051" s="30">
        <v>12400</v>
      </c>
      <c r="P2051" s="36">
        <v>12400</v>
      </c>
      <c r="Q2051" s="36">
        <v>12300</v>
      </c>
      <c r="R2051" s="36">
        <v>12541.666666666666</v>
      </c>
    </row>
    <row r="2052" spans="1:18" ht="12">
      <c r="A2052" s="28" t="s">
        <v>45</v>
      </c>
      <c r="B2052" s="30">
        <v>2009</v>
      </c>
      <c r="C2052" s="30" t="s">
        <v>1537</v>
      </c>
      <c r="D2052" s="28" t="s">
        <v>1500</v>
      </c>
      <c r="E2052" s="30" t="s">
        <v>1498</v>
      </c>
      <c r="F2052" s="30">
        <v>4200</v>
      </c>
      <c r="G2052" s="30">
        <v>4200</v>
      </c>
      <c r="H2052" s="30">
        <v>4100</v>
      </c>
      <c r="I2052" s="30">
        <v>4100</v>
      </c>
      <c r="J2052" s="36">
        <v>4100</v>
      </c>
      <c r="K2052" s="36">
        <v>4200</v>
      </c>
      <c r="L2052" s="36">
        <v>4200</v>
      </c>
      <c r="M2052" s="36">
        <v>4200</v>
      </c>
      <c r="N2052" s="36">
        <v>4100</v>
      </c>
      <c r="O2052" s="36">
        <v>4000</v>
      </c>
      <c r="P2052" s="36">
        <v>4000</v>
      </c>
      <c r="Q2052" s="36">
        <v>4000</v>
      </c>
      <c r="R2052" s="36">
        <v>4116.666666666667</v>
      </c>
    </row>
    <row r="2053" spans="1:18" ht="12">
      <c r="A2053" s="28" t="s">
        <v>2216</v>
      </c>
      <c r="B2053" s="30">
        <v>2009</v>
      </c>
      <c r="C2053" s="30" t="s">
        <v>1537</v>
      </c>
      <c r="D2053" s="28" t="s">
        <v>1500</v>
      </c>
      <c r="E2053" s="30" t="s">
        <v>2127</v>
      </c>
      <c r="F2053" s="30">
        <v>10800</v>
      </c>
      <c r="G2053" s="30">
        <v>10700</v>
      </c>
      <c r="H2053" s="30">
        <v>10900</v>
      </c>
      <c r="I2053" s="30">
        <v>11000</v>
      </c>
      <c r="J2053" s="30">
        <v>11400</v>
      </c>
      <c r="K2053" s="30">
        <v>11500</v>
      </c>
      <c r="L2053" s="30">
        <v>11300</v>
      </c>
      <c r="M2053" s="30">
        <v>11100</v>
      </c>
      <c r="N2053" s="30">
        <v>11200</v>
      </c>
      <c r="O2053" s="30">
        <v>11100</v>
      </c>
      <c r="P2053" s="36">
        <v>11100</v>
      </c>
      <c r="Q2053" s="36">
        <v>11100</v>
      </c>
      <c r="R2053" s="36">
        <v>11100</v>
      </c>
    </row>
    <row r="2054" spans="1:18" ht="12">
      <c r="A2054" s="28" t="s">
        <v>2217</v>
      </c>
      <c r="B2054" s="30">
        <v>2009</v>
      </c>
      <c r="C2054" s="30" t="s">
        <v>1537</v>
      </c>
      <c r="D2054" s="28" t="s">
        <v>1500</v>
      </c>
      <c r="E2054" s="30" t="s">
        <v>2128</v>
      </c>
      <c r="F2054" s="30">
        <v>400</v>
      </c>
      <c r="G2054" s="30">
        <v>400</v>
      </c>
      <c r="H2054" s="30">
        <v>400</v>
      </c>
      <c r="I2054" s="30">
        <v>500</v>
      </c>
      <c r="J2054" s="30">
        <v>500</v>
      </c>
      <c r="K2054" s="30">
        <v>600</v>
      </c>
      <c r="L2054" s="30">
        <v>600</v>
      </c>
      <c r="M2054" s="30">
        <v>600</v>
      </c>
      <c r="N2054" s="30">
        <v>600</v>
      </c>
      <c r="O2054" s="30">
        <v>500</v>
      </c>
      <c r="P2054" s="36">
        <v>500</v>
      </c>
      <c r="Q2054" s="36">
        <v>500</v>
      </c>
      <c r="R2054" s="36">
        <v>508.3333333333333</v>
      </c>
    </row>
    <row r="2055" spans="1:18" ht="12">
      <c r="A2055" s="28" t="s">
        <v>46</v>
      </c>
      <c r="B2055" s="30">
        <v>2009</v>
      </c>
      <c r="C2055" s="30" t="s">
        <v>1537</v>
      </c>
      <c r="D2055" s="28" t="s">
        <v>1500</v>
      </c>
      <c r="E2055" s="30" t="s">
        <v>1502</v>
      </c>
      <c r="F2055" s="30">
        <v>3800</v>
      </c>
      <c r="G2055" s="30">
        <v>3800</v>
      </c>
      <c r="H2055" s="30">
        <v>3700</v>
      </c>
      <c r="I2055" s="30">
        <v>3600</v>
      </c>
      <c r="J2055" s="30">
        <v>3600</v>
      </c>
      <c r="K2055" s="30">
        <v>3600</v>
      </c>
      <c r="L2055" s="30">
        <v>3600</v>
      </c>
      <c r="M2055" s="30">
        <v>3600</v>
      </c>
      <c r="N2055" s="30">
        <v>3500</v>
      </c>
      <c r="O2055" s="30">
        <v>3500</v>
      </c>
      <c r="P2055" s="36">
        <v>3500</v>
      </c>
      <c r="Q2055" s="36">
        <v>3500</v>
      </c>
      <c r="R2055" s="36">
        <v>3608.3333333333335</v>
      </c>
    </row>
    <row r="2056" spans="1:18" ht="12">
      <c r="A2056" s="28" t="s">
        <v>47</v>
      </c>
      <c r="B2056" s="30">
        <v>2009</v>
      </c>
      <c r="C2056" s="30" t="s">
        <v>1537</v>
      </c>
      <c r="D2056" s="28" t="s">
        <v>1500</v>
      </c>
      <c r="E2056" s="30" t="s">
        <v>1505</v>
      </c>
      <c r="F2056" s="30">
        <v>2200</v>
      </c>
      <c r="G2056" s="30">
        <v>2200</v>
      </c>
      <c r="H2056" s="30">
        <v>2200</v>
      </c>
      <c r="I2056" s="30">
        <v>2300</v>
      </c>
      <c r="J2056" s="30">
        <v>2400</v>
      </c>
      <c r="K2056" s="30">
        <v>2400</v>
      </c>
      <c r="L2056" s="30">
        <v>2400</v>
      </c>
      <c r="M2056" s="30">
        <v>2400</v>
      </c>
      <c r="N2056" s="30">
        <v>2300</v>
      </c>
      <c r="O2056" s="30">
        <v>2300</v>
      </c>
      <c r="P2056" s="36">
        <v>2300</v>
      </c>
      <c r="Q2056" s="36">
        <v>2300</v>
      </c>
      <c r="R2056" s="36">
        <v>2308.3333333333335</v>
      </c>
    </row>
    <row r="2057" spans="1:18" ht="12">
      <c r="A2057" s="28" t="s">
        <v>2218</v>
      </c>
      <c r="B2057" s="30">
        <v>2009</v>
      </c>
      <c r="C2057" s="30" t="s">
        <v>1537</v>
      </c>
      <c r="D2057" s="28" t="s">
        <v>1500</v>
      </c>
      <c r="E2057" s="30" t="s">
        <v>2129</v>
      </c>
      <c r="F2057" s="30">
        <v>300</v>
      </c>
      <c r="G2057" s="30">
        <v>300</v>
      </c>
      <c r="H2057" s="30">
        <v>300</v>
      </c>
      <c r="I2057" s="30">
        <v>300</v>
      </c>
      <c r="J2057" s="30">
        <v>300</v>
      </c>
      <c r="K2057" s="30">
        <v>300</v>
      </c>
      <c r="L2057" s="30">
        <v>300</v>
      </c>
      <c r="M2057" s="30">
        <v>300</v>
      </c>
      <c r="N2057" s="30">
        <v>300</v>
      </c>
      <c r="O2057" s="30">
        <v>300</v>
      </c>
      <c r="P2057" s="36">
        <v>300</v>
      </c>
      <c r="Q2057" s="36">
        <v>300</v>
      </c>
      <c r="R2057" s="36">
        <v>300</v>
      </c>
    </row>
    <row r="2058" spans="1:18" ht="12">
      <c r="A2058" s="28" t="s">
        <v>48</v>
      </c>
      <c r="B2058" s="30">
        <v>2009</v>
      </c>
      <c r="C2058" s="30" t="s">
        <v>1537</v>
      </c>
      <c r="D2058" s="28" t="s">
        <v>1500</v>
      </c>
      <c r="E2058" s="30" t="s">
        <v>1510</v>
      </c>
      <c r="F2058" s="30">
        <v>500</v>
      </c>
      <c r="G2058" s="30">
        <v>500</v>
      </c>
      <c r="H2058" s="30">
        <v>500</v>
      </c>
      <c r="I2058" s="30">
        <v>500</v>
      </c>
      <c r="J2058" s="30">
        <v>500</v>
      </c>
      <c r="K2058" s="30">
        <v>500</v>
      </c>
      <c r="L2058" s="30">
        <v>500</v>
      </c>
      <c r="M2058" s="30">
        <v>500</v>
      </c>
      <c r="N2058" s="30">
        <v>500</v>
      </c>
      <c r="O2058" s="30">
        <v>500</v>
      </c>
      <c r="P2058" s="36">
        <v>500</v>
      </c>
      <c r="Q2058" s="36">
        <v>500</v>
      </c>
      <c r="R2058" s="36">
        <v>500</v>
      </c>
    </row>
    <row r="2059" spans="1:18" ht="12">
      <c r="A2059" s="28" t="s">
        <v>2219</v>
      </c>
      <c r="B2059" s="30">
        <v>2009</v>
      </c>
      <c r="C2059" s="30" t="s">
        <v>1537</v>
      </c>
      <c r="D2059" s="28" t="s">
        <v>1500</v>
      </c>
      <c r="E2059" s="30" t="s">
        <v>2130</v>
      </c>
      <c r="F2059" s="30">
        <v>2500</v>
      </c>
      <c r="G2059" s="30">
        <v>2500</v>
      </c>
      <c r="H2059" s="30">
        <v>2600</v>
      </c>
      <c r="I2059" s="30">
        <v>2600</v>
      </c>
      <c r="J2059" s="30">
        <v>2600</v>
      </c>
      <c r="K2059" s="30">
        <v>2600</v>
      </c>
      <c r="L2059" s="30">
        <v>2600</v>
      </c>
      <c r="M2059" s="30">
        <v>2600</v>
      </c>
      <c r="N2059" s="30">
        <v>2600</v>
      </c>
      <c r="O2059" s="30">
        <v>2600</v>
      </c>
      <c r="P2059" s="36">
        <v>2600</v>
      </c>
      <c r="Q2059" s="36">
        <v>2600</v>
      </c>
      <c r="R2059" s="36">
        <v>2583.3333333333335</v>
      </c>
    </row>
    <row r="2060" spans="1:18" ht="12">
      <c r="A2060" s="28" t="s">
        <v>49</v>
      </c>
      <c r="B2060" s="35">
        <v>2009</v>
      </c>
      <c r="C2060" s="35" t="s">
        <v>1537</v>
      </c>
      <c r="D2060" s="28" t="s">
        <v>1500</v>
      </c>
      <c r="E2060" s="30" t="s">
        <v>1514</v>
      </c>
      <c r="F2060" s="30">
        <v>1200</v>
      </c>
      <c r="G2060" s="30">
        <v>1200</v>
      </c>
      <c r="H2060" s="30">
        <v>1200</v>
      </c>
      <c r="I2060" s="30">
        <v>1200</v>
      </c>
      <c r="J2060" s="30">
        <v>1300</v>
      </c>
      <c r="K2060" s="30">
        <v>1400</v>
      </c>
      <c r="L2060" s="30">
        <v>1400</v>
      </c>
      <c r="M2060" s="30">
        <v>1400</v>
      </c>
      <c r="N2060" s="30">
        <v>1300</v>
      </c>
      <c r="O2060" s="30">
        <v>1200</v>
      </c>
      <c r="P2060" s="36">
        <v>1200</v>
      </c>
      <c r="Q2060" s="36">
        <v>1200</v>
      </c>
      <c r="R2060" s="36">
        <v>1266.6666666666667</v>
      </c>
    </row>
    <row r="2061" spans="1:18" ht="12">
      <c r="A2061" s="28" t="s">
        <v>2220</v>
      </c>
      <c r="B2061" s="30">
        <v>2009</v>
      </c>
      <c r="C2061" s="30" t="s">
        <v>1537</v>
      </c>
      <c r="D2061" s="28" t="s">
        <v>1500</v>
      </c>
      <c r="E2061" s="30" t="s">
        <v>2131</v>
      </c>
      <c r="F2061" s="30">
        <v>1500</v>
      </c>
      <c r="G2061" s="30">
        <v>1400</v>
      </c>
      <c r="H2061" s="30">
        <v>1400</v>
      </c>
      <c r="I2061" s="30">
        <v>1400</v>
      </c>
      <c r="J2061" s="30">
        <v>1500</v>
      </c>
      <c r="K2061" s="30">
        <v>1500</v>
      </c>
      <c r="L2061" s="30">
        <v>1500</v>
      </c>
      <c r="M2061" s="30">
        <v>1500</v>
      </c>
      <c r="N2061" s="30">
        <v>1500</v>
      </c>
      <c r="O2061" s="30">
        <v>1500</v>
      </c>
      <c r="P2061" s="36">
        <v>1500</v>
      </c>
      <c r="Q2061" s="36">
        <v>1400</v>
      </c>
      <c r="R2061" s="36">
        <v>1466.6666666666667</v>
      </c>
    </row>
    <row r="2062" spans="1:18" ht="12">
      <c r="A2062" s="28" t="s">
        <v>50</v>
      </c>
      <c r="B2062" s="30">
        <v>2009</v>
      </c>
      <c r="C2062" s="30" t="s">
        <v>1537</v>
      </c>
      <c r="D2062" s="28" t="s">
        <v>1500</v>
      </c>
      <c r="E2062" s="30" t="s">
        <v>1516</v>
      </c>
      <c r="F2062" s="30">
        <v>2600</v>
      </c>
      <c r="G2062" s="30">
        <v>2600</v>
      </c>
      <c r="H2062" s="30">
        <v>2700</v>
      </c>
      <c r="I2062" s="30">
        <v>2700</v>
      </c>
      <c r="J2062" s="30">
        <v>2800</v>
      </c>
      <c r="K2062" s="30">
        <v>2800</v>
      </c>
      <c r="L2062" s="30">
        <v>2600</v>
      </c>
      <c r="M2062" s="30">
        <v>2400</v>
      </c>
      <c r="N2062" s="30">
        <v>2700</v>
      </c>
      <c r="O2062" s="30">
        <v>2700</v>
      </c>
      <c r="P2062" s="36">
        <v>2700</v>
      </c>
      <c r="Q2062" s="36">
        <v>2800</v>
      </c>
      <c r="R2062" s="36">
        <v>2675</v>
      </c>
    </row>
    <row r="2063" spans="1:18" ht="12">
      <c r="A2063" s="28" t="s">
        <v>2221</v>
      </c>
      <c r="B2063" s="30">
        <v>2009</v>
      </c>
      <c r="C2063" s="30" t="s">
        <v>1537</v>
      </c>
      <c r="D2063" s="28" t="s">
        <v>1500</v>
      </c>
      <c r="E2063" s="30" t="s">
        <v>2132</v>
      </c>
      <c r="F2063" s="30">
        <v>100</v>
      </c>
      <c r="G2063" s="30">
        <v>100</v>
      </c>
      <c r="H2063" s="30">
        <v>100</v>
      </c>
      <c r="I2063" s="30">
        <v>200</v>
      </c>
      <c r="J2063" s="30">
        <v>200</v>
      </c>
      <c r="K2063" s="30">
        <v>200</v>
      </c>
      <c r="L2063" s="30">
        <v>200</v>
      </c>
      <c r="M2063" s="30">
        <v>200</v>
      </c>
      <c r="N2063" s="30">
        <v>200</v>
      </c>
      <c r="O2063" s="30">
        <v>100</v>
      </c>
      <c r="P2063" s="36">
        <v>100</v>
      </c>
      <c r="Q2063" s="36">
        <v>200</v>
      </c>
      <c r="R2063" s="36">
        <v>158.33333333333334</v>
      </c>
    </row>
    <row r="2064" spans="1:18" ht="12">
      <c r="A2064" s="28" t="s">
        <v>2222</v>
      </c>
      <c r="B2064" s="30">
        <v>2009</v>
      </c>
      <c r="C2064" s="30" t="s">
        <v>1537</v>
      </c>
      <c r="D2064" s="28" t="s">
        <v>1500</v>
      </c>
      <c r="E2064" s="10" t="s">
        <v>2133</v>
      </c>
      <c r="F2064" s="36">
        <v>0</v>
      </c>
      <c r="G2064" s="36">
        <v>0</v>
      </c>
      <c r="H2064" s="36">
        <v>0</v>
      </c>
      <c r="I2064" s="36">
        <v>0</v>
      </c>
      <c r="J2064" s="30">
        <v>0</v>
      </c>
      <c r="K2064" s="30">
        <v>0</v>
      </c>
      <c r="L2064" s="30">
        <v>0</v>
      </c>
      <c r="M2064" s="30">
        <v>0</v>
      </c>
      <c r="N2064" s="30">
        <v>0</v>
      </c>
      <c r="O2064" s="30">
        <v>0</v>
      </c>
      <c r="P2064" s="36">
        <v>0</v>
      </c>
      <c r="Q2064" s="36">
        <v>0</v>
      </c>
      <c r="R2064" s="36">
        <v>0</v>
      </c>
    </row>
    <row r="2065" spans="1:18" ht="12">
      <c r="A2065" s="28" t="s">
        <v>2223</v>
      </c>
      <c r="B2065" s="30">
        <v>2009</v>
      </c>
      <c r="C2065" s="30" t="s">
        <v>1537</v>
      </c>
      <c r="D2065" s="28" t="s">
        <v>1500</v>
      </c>
      <c r="E2065" s="30" t="s">
        <v>2134</v>
      </c>
      <c r="F2065" s="30">
        <v>2500</v>
      </c>
      <c r="G2065" s="30">
        <v>2500</v>
      </c>
      <c r="H2065" s="30">
        <v>2600</v>
      </c>
      <c r="I2065" s="30">
        <v>2500</v>
      </c>
      <c r="J2065" s="30">
        <v>2600</v>
      </c>
      <c r="K2065" s="30">
        <v>2600</v>
      </c>
      <c r="L2065" s="30">
        <v>2400</v>
      </c>
      <c r="M2065" s="30">
        <v>2200</v>
      </c>
      <c r="N2065" s="30">
        <v>2500</v>
      </c>
      <c r="O2065" s="30">
        <v>2600</v>
      </c>
      <c r="P2065" s="36">
        <v>2600</v>
      </c>
      <c r="Q2065" s="36">
        <v>2600</v>
      </c>
      <c r="R2065" s="36">
        <v>2516.6666666666665</v>
      </c>
    </row>
    <row r="2066" spans="1:18" ht="12">
      <c r="A2066" s="28" t="s">
        <v>51</v>
      </c>
      <c r="B2066" s="30">
        <v>2009</v>
      </c>
      <c r="C2066" s="30" t="s">
        <v>1538</v>
      </c>
      <c r="D2066" s="28" t="s">
        <v>1494</v>
      </c>
      <c r="E2066" s="10" t="s">
        <v>1491</v>
      </c>
      <c r="F2066" s="30">
        <v>34900</v>
      </c>
      <c r="G2066" s="30">
        <v>35000</v>
      </c>
      <c r="H2066" s="30">
        <v>35100</v>
      </c>
      <c r="I2066" s="30">
        <v>35500</v>
      </c>
      <c r="J2066" s="30">
        <v>36000</v>
      </c>
      <c r="K2066" s="30">
        <v>35100</v>
      </c>
      <c r="L2066" s="30">
        <v>34200</v>
      </c>
      <c r="M2066" s="30">
        <v>34000</v>
      </c>
      <c r="N2066" s="30">
        <v>34900</v>
      </c>
      <c r="O2066" s="30">
        <v>35100</v>
      </c>
      <c r="P2066" s="36">
        <v>34700</v>
      </c>
      <c r="Q2066" s="36">
        <v>34100</v>
      </c>
      <c r="R2066" s="36">
        <v>34883.333333333336</v>
      </c>
    </row>
    <row r="2067" spans="1:18" ht="12">
      <c r="A2067" s="28" t="s">
        <v>52</v>
      </c>
      <c r="B2067" s="30">
        <v>2009</v>
      </c>
      <c r="C2067" s="30" t="s">
        <v>1538</v>
      </c>
      <c r="D2067" s="28" t="s">
        <v>1494</v>
      </c>
      <c r="E2067" s="30" t="s">
        <v>1495</v>
      </c>
      <c r="F2067" s="30">
        <v>28600</v>
      </c>
      <c r="G2067" s="30">
        <v>28300</v>
      </c>
      <c r="H2067" s="30">
        <v>28300</v>
      </c>
      <c r="I2067" s="30">
        <v>28800</v>
      </c>
      <c r="J2067" s="30">
        <v>29100</v>
      </c>
      <c r="K2067" s="30">
        <v>29300</v>
      </c>
      <c r="L2067" s="30">
        <v>28900</v>
      </c>
      <c r="M2067" s="30">
        <v>28800</v>
      </c>
      <c r="N2067" s="30">
        <v>28600</v>
      </c>
      <c r="O2067" s="30">
        <v>28200</v>
      </c>
      <c r="P2067" s="36">
        <v>27800</v>
      </c>
      <c r="Q2067" s="36">
        <v>27300</v>
      </c>
      <c r="R2067" s="36">
        <v>28500</v>
      </c>
    </row>
    <row r="2068" spans="1:18" ht="12">
      <c r="A2068" s="28" t="s">
        <v>53</v>
      </c>
      <c r="B2068" s="30">
        <v>2009</v>
      </c>
      <c r="C2068" s="30" t="s">
        <v>1538</v>
      </c>
      <c r="D2068" s="28" t="s">
        <v>1494</v>
      </c>
      <c r="E2068" s="30" t="s">
        <v>1498</v>
      </c>
      <c r="F2068" s="30">
        <v>4800</v>
      </c>
      <c r="G2068" s="30">
        <v>4600</v>
      </c>
      <c r="H2068" s="30">
        <v>4600</v>
      </c>
      <c r="I2068" s="30">
        <v>4800</v>
      </c>
      <c r="J2068" s="36">
        <v>4900</v>
      </c>
      <c r="K2068" s="36">
        <v>5300</v>
      </c>
      <c r="L2068" s="36">
        <v>5300</v>
      </c>
      <c r="M2068" s="36">
        <v>5400</v>
      </c>
      <c r="N2068" s="36">
        <v>5200</v>
      </c>
      <c r="O2068" s="36">
        <v>4800</v>
      </c>
      <c r="P2068" s="36">
        <v>4500</v>
      </c>
      <c r="Q2068" s="36">
        <v>4200</v>
      </c>
      <c r="R2068" s="36">
        <v>4866.666666666667</v>
      </c>
    </row>
    <row r="2069" spans="1:18" ht="12">
      <c r="A2069" s="28" t="s">
        <v>2224</v>
      </c>
      <c r="B2069" s="30">
        <v>2009</v>
      </c>
      <c r="C2069" s="30" t="s">
        <v>1538</v>
      </c>
      <c r="D2069" s="28" t="s">
        <v>1494</v>
      </c>
      <c r="E2069" s="30" t="s">
        <v>2127</v>
      </c>
      <c r="F2069" s="30">
        <v>30100</v>
      </c>
      <c r="G2069" s="30">
        <v>30400</v>
      </c>
      <c r="H2069" s="30">
        <v>30500</v>
      </c>
      <c r="I2069" s="30">
        <v>30700</v>
      </c>
      <c r="J2069" s="30">
        <v>31100</v>
      </c>
      <c r="K2069" s="30">
        <v>29800</v>
      </c>
      <c r="L2069" s="30">
        <v>28900</v>
      </c>
      <c r="M2069" s="30">
        <v>28600</v>
      </c>
      <c r="N2069" s="30">
        <v>29700</v>
      </c>
      <c r="O2069" s="30">
        <v>30300</v>
      </c>
      <c r="P2069" s="36">
        <v>30200</v>
      </c>
      <c r="Q2069" s="36">
        <v>29900</v>
      </c>
      <c r="R2069" s="36">
        <v>30016.666666666668</v>
      </c>
    </row>
    <row r="2070" spans="1:18" ht="12">
      <c r="A2070" s="28" t="s">
        <v>2225</v>
      </c>
      <c r="B2070" s="30">
        <v>2009</v>
      </c>
      <c r="C2070" s="30" t="s">
        <v>1538</v>
      </c>
      <c r="D2070" s="28" t="s">
        <v>1494</v>
      </c>
      <c r="E2070" s="30" t="s">
        <v>2128</v>
      </c>
      <c r="F2070" s="30">
        <v>700</v>
      </c>
      <c r="G2070" s="30">
        <v>700</v>
      </c>
      <c r="H2070" s="30">
        <v>700</v>
      </c>
      <c r="I2070" s="30">
        <v>800</v>
      </c>
      <c r="J2070" s="30">
        <v>900</v>
      </c>
      <c r="K2070" s="30">
        <v>1000</v>
      </c>
      <c r="L2070" s="30">
        <v>900</v>
      </c>
      <c r="M2070" s="30">
        <v>1000</v>
      </c>
      <c r="N2070" s="30">
        <v>900</v>
      </c>
      <c r="O2070" s="30">
        <v>900</v>
      </c>
      <c r="P2070" s="36">
        <v>800</v>
      </c>
      <c r="Q2070" s="36">
        <v>500</v>
      </c>
      <c r="R2070" s="36">
        <v>816.6666666666666</v>
      </c>
    </row>
    <row r="2071" spans="1:18" ht="12">
      <c r="A2071" s="28" t="s">
        <v>54</v>
      </c>
      <c r="B2071" s="30">
        <v>2009</v>
      </c>
      <c r="C2071" s="30" t="s">
        <v>1538</v>
      </c>
      <c r="D2071" s="28" t="s">
        <v>1494</v>
      </c>
      <c r="E2071" s="30" t="s">
        <v>1502</v>
      </c>
      <c r="F2071" s="30">
        <v>4100</v>
      </c>
      <c r="G2071" s="30">
        <v>3900</v>
      </c>
      <c r="H2071" s="30">
        <v>3900</v>
      </c>
      <c r="I2071" s="30">
        <v>4000</v>
      </c>
      <c r="J2071" s="30">
        <v>4000</v>
      </c>
      <c r="K2071" s="30">
        <v>4300</v>
      </c>
      <c r="L2071" s="30">
        <v>4400</v>
      </c>
      <c r="M2071" s="30">
        <v>4400</v>
      </c>
      <c r="N2071" s="30">
        <v>4300</v>
      </c>
      <c r="O2071" s="30">
        <v>3900</v>
      </c>
      <c r="P2071" s="36">
        <v>3700</v>
      </c>
      <c r="Q2071" s="36">
        <v>3700</v>
      </c>
      <c r="R2071" s="36">
        <v>4050</v>
      </c>
    </row>
    <row r="2072" spans="1:18" ht="12">
      <c r="A2072" s="28" t="s">
        <v>55</v>
      </c>
      <c r="B2072" s="30">
        <v>2009</v>
      </c>
      <c r="C2072" s="30" t="s">
        <v>1538</v>
      </c>
      <c r="D2072" s="28" t="s">
        <v>1494</v>
      </c>
      <c r="E2072" s="30" t="s">
        <v>1505</v>
      </c>
      <c r="F2072" s="30">
        <v>5700</v>
      </c>
      <c r="G2072" s="30">
        <v>5600</v>
      </c>
      <c r="H2072" s="30">
        <v>5600</v>
      </c>
      <c r="I2072" s="30">
        <v>5700</v>
      </c>
      <c r="J2072" s="30">
        <v>5600</v>
      </c>
      <c r="K2072" s="30">
        <v>5600</v>
      </c>
      <c r="L2072" s="30">
        <v>5500</v>
      </c>
      <c r="M2072" s="30">
        <v>5500</v>
      </c>
      <c r="N2072" s="30">
        <v>5500</v>
      </c>
      <c r="O2072" s="30">
        <v>5700</v>
      </c>
      <c r="P2072" s="36">
        <v>6000</v>
      </c>
      <c r="Q2072" s="36">
        <v>6100</v>
      </c>
      <c r="R2072" s="36">
        <v>5675</v>
      </c>
    </row>
    <row r="2073" spans="1:18" ht="12">
      <c r="A2073" s="28" t="s">
        <v>2226</v>
      </c>
      <c r="B2073" s="30">
        <v>2009</v>
      </c>
      <c r="C2073" s="30" t="s">
        <v>1538</v>
      </c>
      <c r="D2073" s="28" t="s">
        <v>1494</v>
      </c>
      <c r="E2073" s="30" t="s">
        <v>2129</v>
      </c>
      <c r="F2073" s="30">
        <v>1700</v>
      </c>
      <c r="G2073" s="30">
        <v>1700</v>
      </c>
      <c r="H2073" s="30">
        <v>1700</v>
      </c>
      <c r="I2073" s="30">
        <v>1700</v>
      </c>
      <c r="J2073" s="30">
        <v>1800</v>
      </c>
      <c r="K2073" s="30">
        <v>1800</v>
      </c>
      <c r="L2073" s="30">
        <v>1800</v>
      </c>
      <c r="M2073" s="30">
        <v>1800</v>
      </c>
      <c r="N2073" s="30">
        <v>1800</v>
      </c>
      <c r="O2073" s="30">
        <v>1800</v>
      </c>
      <c r="P2073" s="36">
        <v>1800</v>
      </c>
      <c r="Q2073" s="36">
        <v>1800</v>
      </c>
      <c r="R2073" s="36">
        <v>1766.6666666666667</v>
      </c>
    </row>
    <row r="2074" spans="1:18" ht="12">
      <c r="A2074" s="28" t="s">
        <v>56</v>
      </c>
      <c r="B2074" s="30">
        <v>2009</v>
      </c>
      <c r="C2074" s="30" t="s">
        <v>1538</v>
      </c>
      <c r="D2074" s="28" t="s">
        <v>1494</v>
      </c>
      <c r="E2074" s="30" t="s">
        <v>1510</v>
      </c>
      <c r="F2074" s="30">
        <v>4500</v>
      </c>
      <c r="G2074" s="30">
        <v>4400</v>
      </c>
      <c r="H2074" s="30">
        <v>4400</v>
      </c>
      <c r="I2074" s="30">
        <v>4400</v>
      </c>
      <c r="J2074" s="30">
        <v>4500</v>
      </c>
      <c r="K2074" s="30">
        <v>4400</v>
      </c>
      <c r="L2074" s="30">
        <v>4400</v>
      </c>
      <c r="M2074" s="30">
        <v>4300</v>
      </c>
      <c r="N2074" s="30">
        <v>4200</v>
      </c>
      <c r="O2074" s="30">
        <v>4100</v>
      </c>
      <c r="P2074" s="36">
        <v>4100</v>
      </c>
      <c r="Q2074" s="36">
        <v>4100</v>
      </c>
      <c r="R2074" s="36">
        <v>4316.666666666667</v>
      </c>
    </row>
    <row r="2075" spans="1:18" ht="12">
      <c r="A2075" s="28" t="s">
        <v>2227</v>
      </c>
      <c r="B2075" s="30">
        <v>2009</v>
      </c>
      <c r="C2075" s="30" t="s">
        <v>1538</v>
      </c>
      <c r="D2075" s="28" t="s">
        <v>1494</v>
      </c>
      <c r="E2075" s="30" t="s">
        <v>2130</v>
      </c>
      <c r="F2075" s="30">
        <v>3600</v>
      </c>
      <c r="G2075" s="30">
        <v>3600</v>
      </c>
      <c r="H2075" s="30">
        <v>3500</v>
      </c>
      <c r="I2075" s="30">
        <v>3600</v>
      </c>
      <c r="J2075" s="30">
        <v>3600</v>
      </c>
      <c r="K2075" s="30">
        <v>3600</v>
      </c>
      <c r="L2075" s="30">
        <v>3600</v>
      </c>
      <c r="M2075" s="30">
        <v>3600</v>
      </c>
      <c r="N2075" s="30">
        <v>3500</v>
      </c>
      <c r="O2075" s="30">
        <v>3600</v>
      </c>
      <c r="P2075" s="36">
        <v>3600</v>
      </c>
      <c r="Q2075" s="36">
        <v>3600</v>
      </c>
      <c r="R2075" s="36">
        <v>3583.3333333333335</v>
      </c>
    </row>
    <row r="2076" spans="1:18" ht="12">
      <c r="A2076" s="28" t="s">
        <v>57</v>
      </c>
      <c r="B2076" s="35">
        <v>2009</v>
      </c>
      <c r="C2076" s="35" t="s">
        <v>1538</v>
      </c>
      <c r="D2076" s="28" t="s">
        <v>1494</v>
      </c>
      <c r="E2076" s="30" t="s">
        <v>1514</v>
      </c>
      <c r="F2076" s="30">
        <v>3200</v>
      </c>
      <c r="G2076" s="30">
        <v>3300</v>
      </c>
      <c r="H2076" s="30">
        <v>3300</v>
      </c>
      <c r="I2076" s="30">
        <v>3400</v>
      </c>
      <c r="J2076" s="30">
        <v>3500</v>
      </c>
      <c r="K2076" s="30">
        <v>3400</v>
      </c>
      <c r="L2076" s="30">
        <v>3300</v>
      </c>
      <c r="M2076" s="30">
        <v>3300</v>
      </c>
      <c r="N2076" s="30">
        <v>3400</v>
      </c>
      <c r="O2076" s="30">
        <v>3100</v>
      </c>
      <c r="P2076" s="36">
        <v>2900</v>
      </c>
      <c r="Q2076" s="36">
        <v>2800</v>
      </c>
      <c r="R2076" s="36">
        <v>3241.6666666666665</v>
      </c>
    </row>
    <row r="2077" spans="1:18" ht="12">
      <c r="A2077" s="28" t="s">
        <v>2228</v>
      </c>
      <c r="B2077" s="30">
        <v>2009</v>
      </c>
      <c r="C2077" s="30" t="s">
        <v>1538</v>
      </c>
      <c r="D2077" s="28" t="s">
        <v>1494</v>
      </c>
      <c r="E2077" s="30" t="s">
        <v>2131</v>
      </c>
      <c r="F2077" s="30">
        <v>5100</v>
      </c>
      <c r="G2077" s="30">
        <v>5100</v>
      </c>
      <c r="H2077" s="30">
        <v>5200</v>
      </c>
      <c r="I2077" s="30">
        <v>5200</v>
      </c>
      <c r="J2077" s="30">
        <v>5200</v>
      </c>
      <c r="K2077" s="30">
        <v>5200</v>
      </c>
      <c r="L2077" s="30">
        <v>5000</v>
      </c>
      <c r="M2077" s="30">
        <v>4900</v>
      </c>
      <c r="N2077" s="30">
        <v>5000</v>
      </c>
      <c r="O2077" s="30">
        <v>5100</v>
      </c>
      <c r="P2077" s="36">
        <v>4900</v>
      </c>
      <c r="Q2077" s="36">
        <v>4700</v>
      </c>
      <c r="R2077" s="36">
        <v>5050</v>
      </c>
    </row>
    <row r="2078" spans="1:18" ht="12">
      <c r="A2078" s="28" t="s">
        <v>58</v>
      </c>
      <c r="B2078" s="30">
        <v>2009</v>
      </c>
      <c r="C2078" s="30" t="s">
        <v>1538</v>
      </c>
      <c r="D2078" s="28" t="s">
        <v>1494</v>
      </c>
      <c r="E2078" s="30" t="s">
        <v>1516</v>
      </c>
      <c r="F2078" s="30">
        <v>6300</v>
      </c>
      <c r="G2078" s="30">
        <v>6700</v>
      </c>
      <c r="H2078" s="30">
        <v>6800</v>
      </c>
      <c r="I2078" s="30">
        <v>6700</v>
      </c>
      <c r="J2078" s="30">
        <v>6900</v>
      </c>
      <c r="K2078" s="30">
        <v>5800</v>
      </c>
      <c r="L2078" s="30">
        <v>5300</v>
      </c>
      <c r="M2078" s="30">
        <v>5200</v>
      </c>
      <c r="N2078" s="30">
        <v>6300</v>
      </c>
      <c r="O2078" s="30">
        <v>6900</v>
      </c>
      <c r="P2078" s="36">
        <v>6900</v>
      </c>
      <c r="Q2078" s="36">
        <v>6800</v>
      </c>
      <c r="R2078" s="36">
        <v>6383.333333333333</v>
      </c>
    </row>
    <row r="2079" spans="1:18" ht="12">
      <c r="A2079" s="28" t="s">
        <v>2229</v>
      </c>
      <c r="B2079" s="30">
        <v>2009</v>
      </c>
      <c r="C2079" s="30" t="s">
        <v>1538</v>
      </c>
      <c r="D2079" s="28" t="s">
        <v>1494</v>
      </c>
      <c r="E2079" s="30" t="s">
        <v>2132</v>
      </c>
      <c r="F2079" s="30">
        <v>200</v>
      </c>
      <c r="G2079" s="30">
        <v>200</v>
      </c>
      <c r="H2079" s="30">
        <v>200</v>
      </c>
      <c r="I2079" s="30">
        <v>200</v>
      </c>
      <c r="J2079" s="30">
        <v>200</v>
      </c>
      <c r="K2079" s="30">
        <v>200</v>
      </c>
      <c r="L2079" s="30">
        <v>200</v>
      </c>
      <c r="M2079" s="30">
        <v>200</v>
      </c>
      <c r="N2079" s="30">
        <v>200</v>
      </c>
      <c r="O2079" s="30">
        <v>200</v>
      </c>
      <c r="P2079" s="36">
        <v>200</v>
      </c>
      <c r="Q2079" s="36">
        <v>200</v>
      </c>
      <c r="R2079" s="36">
        <v>200</v>
      </c>
    </row>
    <row r="2080" spans="1:18" ht="12">
      <c r="A2080" s="28" t="s">
        <v>2230</v>
      </c>
      <c r="B2080" s="30">
        <v>2009</v>
      </c>
      <c r="C2080" s="30" t="s">
        <v>1538</v>
      </c>
      <c r="D2080" s="28" t="s">
        <v>1494</v>
      </c>
      <c r="E2080" s="10" t="s">
        <v>2133</v>
      </c>
      <c r="F2080" s="36">
        <v>2900</v>
      </c>
      <c r="G2080" s="36">
        <v>3300</v>
      </c>
      <c r="H2080" s="36">
        <v>3400</v>
      </c>
      <c r="I2080" s="36">
        <v>3300</v>
      </c>
      <c r="J2080" s="30">
        <v>3500</v>
      </c>
      <c r="K2080" s="30">
        <v>2400</v>
      </c>
      <c r="L2080" s="30">
        <v>2000</v>
      </c>
      <c r="M2080" s="30">
        <v>2100</v>
      </c>
      <c r="N2080" s="30">
        <v>3100</v>
      </c>
      <c r="O2080" s="30">
        <v>3600</v>
      </c>
      <c r="P2080" s="36">
        <v>3500</v>
      </c>
      <c r="Q2080" s="36">
        <v>3400</v>
      </c>
      <c r="R2080" s="36">
        <v>3041.6666666666665</v>
      </c>
    </row>
    <row r="2081" spans="1:18" ht="12">
      <c r="A2081" s="28" t="s">
        <v>2231</v>
      </c>
      <c r="B2081" s="30">
        <v>2009</v>
      </c>
      <c r="C2081" s="30" t="s">
        <v>1538</v>
      </c>
      <c r="D2081" s="28" t="s">
        <v>1494</v>
      </c>
      <c r="E2081" s="30" t="s">
        <v>2134</v>
      </c>
      <c r="F2081" s="30">
        <v>3200</v>
      </c>
      <c r="G2081" s="30">
        <v>3200</v>
      </c>
      <c r="H2081" s="30">
        <v>3200</v>
      </c>
      <c r="I2081" s="30">
        <v>3200</v>
      </c>
      <c r="J2081" s="30">
        <v>3200</v>
      </c>
      <c r="K2081" s="30">
        <v>3200</v>
      </c>
      <c r="L2081" s="30">
        <v>3100</v>
      </c>
      <c r="M2081" s="30">
        <v>2900</v>
      </c>
      <c r="N2081" s="30">
        <v>3000</v>
      </c>
      <c r="O2081" s="30">
        <v>3100</v>
      </c>
      <c r="P2081" s="36">
        <v>3200</v>
      </c>
      <c r="Q2081" s="36">
        <v>3200</v>
      </c>
      <c r="R2081" s="36">
        <v>3141.6666666666665</v>
      </c>
    </row>
    <row r="2082" spans="1:18" ht="12">
      <c r="A2082" s="28" t="s">
        <v>59</v>
      </c>
      <c r="B2082" s="30">
        <v>2009</v>
      </c>
      <c r="C2082" s="30" t="s">
        <v>1539</v>
      </c>
      <c r="D2082" s="28" t="s">
        <v>1497</v>
      </c>
      <c r="E2082" s="10" t="s">
        <v>1491</v>
      </c>
      <c r="F2082" s="30">
        <v>6300</v>
      </c>
      <c r="G2082" s="30">
        <v>6100</v>
      </c>
      <c r="H2082" s="30">
        <v>6200</v>
      </c>
      <c r="I2082" s="30">
        <v>6300</v>
      </c>
      <c r="J2082" s="30">
        <v>6200</v>
      </c>
      <c r="K2082" s="30">
        <v>6300</v>
      </c>
      <c r="L2082" s="30">
        <v>6100</v>
      </c>
      <c r="M2082" s="30">
        <v>6300</v>
      </c>
      <c r="N2082" s="30">
        <v>6200</v>
      </c>
      <c r="O2082" s="30">
        <v>6000</v>
      </c>
      <c r="P2082" s="36">
        <v>6000</v>
      </c>
      <c r="Q2082" s="36">
        <v>5800</v>
      </c>
      <c r="R2082" s="36">
        <v>6150</v>
      </c>
    </row>
    <row r="2083" spans="1:18" ht="12">
      <c r="A2083" s="28" t="s">
        <v>60</v>
      </c>
      <c r="B2083" s="30">
        <v>2009</v>
      </c>
      <c r="C2083" s="30" t="s">
        <v>1539</v>
      </c>
      <c r="D2083" s="28" t="s">
        <v>1497</v>
      </c>
      <c r="E2083" s="30" t="s">
        <v>1495</v>
      </c>
      <c r="F2083" s="30">
        <v>5400</v>
      </c>
      <c r="G2083" s="30">
        <v>5200</v>
      </c>
      <c r="H2083" s="30">
        <v>5200</v>
      </c>
      <c r="I2083" s="30">
        <v>5200</v>
      </c>
      <c r="J2083" s="30">
        <v>5100</v>
      </c>
      <c r="K2083" s="30">
        <v>5200</v>
      </c>
      <c r="L2083" s="30">
        <v>5100</v>
      </c>
      <c r="M2083" s="30">
        <v>5300</v>
      </c>
      <c r="N2083" s="30">
        <v>5100</v>
      </c>
      <c r="O2083" s="30">
        <v>5000</v>
      </c>
      <c r="P2083" s="36">
        <v>5000</v>
      </c>
      <c r="Q2083" s="36">
        <v>4800</v>
      </c>
      <c r="R2083" s="36">
        <v>5133.333333333333</v>
      </c>
    </row>
    <row r="2084" spans="1:18" ht="12">
      <c r="A2084" s="28" t="s">
        <v>61</v>
      </c>
      <c r="B2084" s="30">
        <v>2009</v>
      </c>
      <c r="C2084" s="30" t="s">
        <v>1539</v>
      </c>
      <c r="D2084" s="28" t="s">
        <v>1497</v>
      </c>
      <c r="E2084" s="30" t="s">
        <v>1498</v>
      </c>
      <c r="F2084" s="30">
        <v>2500</v>
      </c>
      <c r="G2084" s="30">
        <v>2400</v>
      </c>
      <c r="H2084" s="30">
        <v>2400</v>
      </c>
      <c r="I2084" s="30">
        <v>2400</v>
      </c>
      <c r="J2084" s="36">
        <v>2200</v>
      </c>
      <c r="K2084" s="36">
        <v>2200</v>
      </c>
      <c r="L2084" s="36">
        <v>2100</v>
      </c>
      <c r="M2084" s="36">
        <v>2200</v>
      </c>
      <c r="N2084" s="36">
        <v>2200</v>
      </c>
      <c r="O2084" s="36">
        <v>2100</v>
      </c>
      <c r="P2084" s="36">
        <v>2100</v>
      </c>
      <c r="Q2084" s="36">
        <v>2000</v>
      </c>
      <c r="R2084" s="36">
        <v>2233.3333333333335</v>
      </c>
    </row>
    <row r="2085" spans="1:18" ht="12">
      <c r="A2085" s="28" t="s">
        <v>2232</v>
      </c>
      <c r="B2085" s="30">
        <v>2009</v>
      </c>
      <c r="C2085" s="30" t="s">
        <v>1539</v>
      </c>
      <c r="D2085" s="28" t="s">
        <v>1497</v>
      </c>
      <c r="E2085" s="30" t="s">
        <v>2127</v>
      </c>
      <c r="F2085" s="30">
        <v>3800</v>
      </c>
      <c r="G2085" s="30">
        <v>3700</v>
      </c>
      <c r="H2085" s="30">
        <v>3800</v>
      </c>
      <c r="I2085" s="30">
        <v>3900</v>
      </c>
      <c r="J2085" s="30">
        <v>4000</v>
      </c>
      <c r="K2085" s="30">
        <v>4100</v>
      </c>
      <c r="L2085" s="30">
        <v>4000</v>
      </c>
      <c r="M2085" s="30">
        <v>4100</v>
      </c>
      <c r="N2085" s="30">
        <v>4000</v>
      </c>
      <c r="O2085" s="30">
        <v>3900</v>
      </c>
      <c r="P2085" s="36">
        <v>3900</v>
      </c>
      <c r="Q2085" s="36">
        <v>3800</v>
      </c>
      <c r="R2085" s="36">
        <v>3916.6666666666665</v>
      </c>
    </row>
    <row r="2086" spans="1:18" ht="12">
      <c r="A2086" s="28" t="s">
        <v>2233</v>
      </c>
      <c r="B2086" s="30">
        <v>2009</v>
      </c>
      <c r="C2086" s="30" t="s">
        <v>1539</v>
      </c>
      <c r="D2086" s="28" t="s">
        <v>1497</v>
      </c>
      <c r="E2086" s="30" t="s">
        <v>2128</v>
      </c>
      <c r="F2086" s="30">
        <v>200</v>
      </c>
      <c r="G2086" s="30">
        <v>200</v>
      </c>
      <c r="H2086" s="30">
        <v>200</v>
      </c>
      <c r="I2086" s="30">
        <v>200</v>
      </c>
      <c r="J2086" s="30">
        <v>200</v>
      </c>
      <c r="K2086" s="30">
        <v>200</v>
      </c>
      <c r="L2086" s="30">
        <v>200</v>
      </c>
      <c r="M2086" s="30">
        <v>200</v>
      </c>
      <c r="N2086" s="30">
        <v>200</v>
      </c>
      <c r="O2086" s="30">
        <v>200</v>
      </c>
      <c r="P2086" s="36">
        <v>200</v>
      </c>
      <c r="Q2086" s="36">
        <v>100</v>
      </c>
      <c r="R2086" s="36">
        <v>191.66666666666666</v>
      </c>
    </row>
    <row r="2087" spans="1:18" ht="12">
      <c r="A2087" s="28" t="s">
        <v>62</v>
      </c>
      <c r="B2087" s="30">
        <v>2009</v>
      </c>
      <c r="C2087" s="30" t="s">
        <v>1539</v>
      </c>
      <c r="D2087" s="28" t="s">
        <v>1497</v>
      </c>
      <c r="E2087" s="30" t="s">
        <v>1502</v>
      </c>
      <c r="F2087" s="30">
        <v>2300</v>
      </c>
      <c r="G2087" s="30">
        <v>2200</v>
      </c>
      <c r="H2087" s="30">
        <v>2200</v>
      </c>
      <c r="I2087" s="30">
        <v>2200</v>
      </c>
      <c r="J2087" s="30">
        <v>2000</v>
      </c>
      <c r="K2087" s="30">
        <v>2000</v>
      </c>
      <c r="L2087" s="30">
        <v>1900</v>
      </c>
      <c r="M2087" s="30">
        <v>2000</v>
      </c>
      <c r="N2087" s="30">
        <v>2000</v>
      </c>
      <c r="O2087" s="30">
        <v>1900</v>
      </c>
      <c r="P2087" s="36">
        <v>1900</v>
      </c>
      <c r="Q2087" s="36">
        <v>1900</v>
      </c>
      <c r="R2087" s="36">
        <v>2041.6666666666667</v>
      </c>
    </row>
    <row r="2088" spans="1:18" ht="12">
      <c r="A2088" s="28" t="s">
        <v>63</v>
      </c>
      <c r="B2088" s="30">
        <v>2009</v>
      </c>
      <c r="C2088" s="30" t="s">
        <v>1539</v>
      </c>
      <c r="D2088" s="28" t="s">
        <v>1497</v>
      </c>
      <c r="E2088" s="30" t="s">
        <v>1505</v>
      </c>
      <c r="F2088" s="30">
        <v>700</v>
      </c>
      <c r="G2088" s="30">
        <v>700</v>
      </c>
      <c r="H2088" s="30">
        <v>700</v>
      </c>
      <c r="I2088" s="30">
        <v>700</v>
      </c>
      <c r="J2088" s="30">
        <v>700</v>
      </c>
      <c r="K2088" s="30">
        <v>800</v>
      </c>
      <c r="L2088" s="30">
        <v>800</v>
      </c>
      <c r="M2088" s="30">
        <v>800</v>
      </c>
      <c r="N2088" s="30">
        <v>700</v>
      </c>
      <c r="O2088" s="30">
        <v>700</v>
      </c>
      <c r="P2088" s="36">
        <v>800</v>
      </c>
      <c r="Q2088" s="36">
        <v>800</v>
      </c>
      <c r="R2088" s="36">
        <v>741.6666666666666</v>
      </c>
    </row>
    <row r="2089" spans="1:18" ht="12">
      <c r="A2089" s="28" t="s">
        <v>2234</v>
      </c>
      <c r="B2089" s="30">
        <v>2009</v>
      </c>
      <c r="C2089" s="30" t="s">
        <v>1539</v>
      </c>
      <c r="D2089" s="28" t="s">
        <v>1497</v>
      </c>
      <c r="E2089" s="30" t="s">
        <v>2129</v>
      </c>
      <c r="F2089" s="30">
        <v>100</v>
      </c>
      <c r="G2089" s="30">
        <v>100</v>
      </c>
      <c r="H2089" s="30">
        <v>100</v>
      </c>
      <c r="I2089" s="30">
        <v>100</v>
      </c>
      <c r="J2089" s="30">
        <v>100</v>
      </c>
      <c r="K2089" s="30">
        <v>100</v>
      </c>
      <c r="L2089" s="30">
        <v>100</v>
      </c>
      <c r="M2089" s="30">
        <v>100</v>
      </c>
      <c r="N2089" s="30">
        <v>100</v>
      </c>
      <c r="O2089" s="30">
        <v>100</v>
      </c>
      <c r="P2089" s="36">
        <v>100</v>
      </c>
      <c r="Q2089" s="36">
        <v>100</v>
      </c>
      <c r="R2089" s="36">
        <v>100</v>
      </c>
    </row>
    <row r="2090" spans="1:18" ht="12">
      <c r="A2090" s="28" t="s">
        <v>64</v>
      </c>
      <c r="B2090" s="30">
        <v>2009</v>
      </c>
      <c r="C2090" s="30" t="s">
        <v>1539</v>
      </c>
      <c r="D2090" s="28" t="s">
        <v>1497</v>
      </c>
      <c r="E2090" s="30" t="s">
        <v>1510</v>
      </c>
      <c r="F2090" s="30">
        <v>200</v>
      </c>
      <c r="G2090" s="30">
        <v>200</v>
      </c>
      <c r="H2090" s="30">
        <v>200</v>
      </c>
      <c r="I2090" s="30">
        <v>200</v>
      </c>
      <c r="J2090" s="30">
        <v>200</v>
      </c>
      <c r="K2090" s="30">
        <v>200</v>
      </c>
      <c r="L2090" s="30">
        <v>200</v>
      </c>
      <c r="M2090" s="30">
        <v>200</v>
      </c>
      <c r="N2090" s="30">
        <v>200</v>
      </c>
      <c r="O2090" s="30">
        <v>200</v>
      </c>
      <c r="P2090" s="36">
        <v>200</v>
      </c>
      <c r="Q2090" s="36">
        <v>200</v>
      </c>
      <c r="R2090" s="36">
        <v>200</v>
      </c>
    </row>
    <row r="2091" spans="1:18" ht="12">
      <c r="A2091" s="28" t="s">
        <v>2235</v>
      </c>
      <c r="B2091" s="30">
        <v>2009</v>
      </c>
      <c r="C2091" s="30" t="s">
        <v>1539</v>
      </c>
      <c r="D2091" s="28" t="s">
        <v>1497</v>
      </c>
      <c r="E2091" s="30" t="s">
        <v>2130</v>
      </c>
      <c r="F2091" s="30">
        <v>900</v>
      </c>
      <c r="G2091" s="30">
        <v>900</v>
      </c>
      <c r="H2091" s="30">
        <v>900</v>
      </c>
      <c r="I2091" s="30">
        <v>900</v>
      </c>
      <c r="J2091" s="30">
        <v>900</v>
      </c>
      <c r="K2091" s="30">
        <v>900</v>
      </c>
      <c r="L2091" s="30">
        <v>900</v>
      </c>
      <c r="M2091" s="30">
        <v>900</v>
      </c>
      <c r="N2091" s="30">
        <v>900</v>
      </c>
      <c r="O2091" s="30">
        <v>900</v>
      </c>
      <c r="P2091" s="36">
        <v>900</v>
      </c>
      <c r="Q2091" s="36">
        <v>900</v>
      </c>
      <c r="R2091" s="36">
        <v>900</v>
      </c>
    </row>
    <row r="2092" spans="1:18" ht="12">
      <c r="A2092" s="28" t="s">
        <v>65</v>
      </c>
      <c r="B2092" s="35">
        <v>2009</v>
      </c>
      <c r="C2092" s="35" t="s">
        <v>1539</v>
      </c>
      <c r="D2092" s="28" t="s">
        <v>1497</v>
      </c>
      <c r="E2092" s="30" t="s">
        <v>1514</v>
      </c>
      <c r="F2092" s="30">
        <v>400</v>
      </c>
      <c r="G2092" s="30">
        <v>300</v>
      </c>
      <c r="H2092" s="30">
        <v>300</v>
      </c>
      <c r="I2092" s="30">
        <v>300</v>
      </c>
      <c r="J2092" s="30">
        <v>400</v>
      </c>
      <c r="K2092" s="30">
        <v>400</v>
      </c>
      <c r="L2092" s="30">
        <v>400</v>
      </c>
      <c r="M2092" s="30">
        <v>500</v>
      </c>
      <c r="N2092" s="30">
        <v>400</v>
      </c>
      <c r="O2092" s="30">
        <v>400</v>
      </c>
      <c r="P2092" s="36">
        <v>400</v>
      </c>
      <c r="Q2092" s="36">
        <v>300</v>
      </c>
      <c r="R2092" s="36">
        <v>375</v>
      </c>
    </row>
    <row r="2093" spans="1:18" ht="12">
      <c r="A2093" s="28" t="s">
        <v>2236</v>
      </c>
      <c r="B2093" s="30">
        <v>2009</v>
      </c>
      <c r="C2093" s="30" t="s">
        <v>1539</v>
      </c>
      <c r="D2093" s="28" t="s">
        <v>1497</v>
      </c>
      <c r="E2093" s="30" t="s">
        <v>2131</v>
      </c>
      <c r="F2093" s="30">
        <v>600</v>
      </c>
      <c r="G2093" s="30">
        <v>600</v>
      </c>
      <c r="H2093" s="30">
        <v>600</v>
      </c>
      <c r="I2093" s="30">
        <v>600</v>
      </c>
      <c r="J2093" s="30">
        <v>600</v>
      </c>
      <c r="K2093" s="30">
        <v>600</v>
      </c>
      <c r="L2093" s="30">
        <v>600</v>
      </c>
      <c r="M2093" s="30">
        <v>600</v>
      </c>
      <c r="N2093" s="30">
        <v>600</v>
      </c>
      <c r="O2093" s="30">
        <v>600</v>
      </c>
      <c r="P2093" s="36">
        <v>500</v>
      </c>
      <c r="Q2093" s="36">
        <v>500</v>
      </c>
      <c r="R2093" s="36">
        <v>583.3333333333334</v>
      </c>
    </row>
    <row r="2094" spans="1:18" ht="12">
      <c r="A2094" s="28" t="s">
        <v>66</v>
      </c>
      <c r="B2094" s="30">
        <v>2009</v>
      </c>
      <c r="C2094" s="30" t="s">
        <v>1539</v>
      </c>
      <c r="D2094" s="28" t="s">
        <v>1497</v>
      </c>
      <c r="E2094" s="30" t="s">
        <v>1516</v>
      </c>
      <c r="F2094" s="30">
        <v>900</v>
      </c>
      <c r="G2094" s="30">
        <v>900</v>
      </c>
      <c r="H2094" s="30">
        <v>1000</v>
      </c>
      <c r="I2094" s="30">
        <v>1100</v>
      </c>
      <c r="J2094" s="30">
        <v>1100</v>
      </c>
      <c r="K2094" s="30">
        <v>1100</v>
      </c>
      <c r="L2094" s="30">
        <v>1000</v>
      </c>
      <c r="M2094" s="30">
        <v>1000</v>
      </c>
      <c r="N2094" s="30">
        <v>1100</v>
      </c>
      <c r="O2094" s="30">
        <v>1000</v>
      </c>
      <c r="P2094" s="36">
        <v>1000</v>
      </c>
      <c r="Q2094" s="36">
        <v>1000</v>
      </c>
      <c r="R2094" s="36">
        <v>1016.6666666666666</v>
      </c>
    </row>
    <row r="2095" spans="1:18" ht="12">
      <c r="A2095" s="28" t="s">
        <v>2237</v>
      </c>
      <c r="B2095" s="30">
        <v>2009</v>
      </c>
      <c r="C2095" s="30" t="s">
        <v>1539</v>
      </c>
      <c r="D2095" s="28" t="s">
        <v>1497</v>
      </c>
      <c r="E2095" s="30" t="s">
        <v>2132</v>
      </c>
      <c r="F2095" s="30">
        <v>100</v>
      </c>
      <c r="G2095" s="30">
        <v>100</v>
      </c>
      <c r="H2095" s="30">
        <v>100</v>
      </c>
      <c r="I2095" s="30">
        <v>100</v>
      </c>
      <c r="J2095" s="30">
        <v>100</v>
      </c>
      <c r="K2095" s="30">
        <v>100</v>
      </c>
      <c r="L2095" s="30">
        <v>100</v>
      </c>
      <c r="M2095" s="30">
        <v>100</v>
      </c>
      <c r="N2095" s="30">
        <v>100</v>
      </c>
      <c r="O2095" s="30">
        <v>100</v>
      </c>
      <c r="P2095" s="36">
        <v>100</v>
      </c>
      <c r="Q2095" s="36">
        <v>100</v>
      </c>
      <c r="R2095" s="36">
        <v>100</v>
      </c>
    </row>
    <row r="2096" spans="1:18" ht="12">
      <c r="A2096" s="28" t="s">
        <v>2238</v>
      </c>
      <c r="B2096" s="30">
        <v>2009</v>
      </c>
      <c r="C2096" s="30" t="s">
        <v>1539</v>
      </c>
      <c r="D2096" s="28" t="s">
        <v>1497</v>
      </c>
      <c r="E2096" s="10" t="s">
        <v>2133</v>
      </c>
      <c r="F2096" s="36">
        <v>0</v>
      </c>
      <c r="G2096" s="36">
        <v>0</v>
      </c>
      <c r="H2096" s="36">
        <v>0</v>
      </c>
      <c r="I2096" s="36">
        <v>100</v>
      </c>
      <c r="J2096" s="30">
        <v>100</v>
      </c>
      <c r="K2096" s="30">
        <v>0</v>
      </c>
      <c r="L2096" s="30">
        <v>100</v>
      </c>
      <c r="M2096" s="30">
        <v>100</v>
      </c>
      <c r="N2096" s="30">
        <v>100</v>
      </c>
      <c r="O2096" s="30">
        <v>0</v>
      </c>
      <c r="P2096" s="36">
        <v>0</v>
      </c>
      <c r="Q2096" s="36">
        <v>0</v>
      </c>
      <c r="R2096" s="36">
        <v>41.666666666666664</v>
      </c>
    </row>
    <row r="2097" spans="1:18" ht="12">
      <c r="A2097" s="28" t="s">
        <v>2239</v>
      </c>
      <c r="B2097" s="30">
        <v>2009</v>
      </c>
      <c r="C2097" s="30" t="s">
        <v>1539</v>
      </c>
      <c r="D2097" s="28" t="s">
        <v>1497</v>
      </c>
      <c r="E2097" s="30" t="s">
        <v>2134</v>
      </c>
      <c r="F2097" s="30">
        <v>800</v>
      </c>
      <c r="G2097" s="30">
        <v>800</v>
      </c>
      <c r="H2097" s="30">
        <v>900</v>
      </c>
      <c r="I2097" s="30">
        <v>900</v>
      </c>
      <c r="J2097" s="30">
        <v>900</v>
      </c>
      <c r="K2097" s="30">
        <v>1000</v>
      </c>
      <c r="L2097" s="30">
        <v>800</v>
      </c>
      <c r="M2097" s="30">
        <v>800</v>
      </c>
      <c r="N2097" s="30">
        <v>900</v>
      </c>
      <c r="O2097" s="30">
        <v>900</v>
      </c>
      <c r="P2097" s="36">
        <v>900</v>
      </c>
      <c r="Q2097" s="36">
        <v>900</v>
      </c>
      <c r="R2097" s="36">
        <v>875</v>
      </c>
    </row>
    <row r="2098" spans="1:18" ht="12">
      <c r="A2098" s="28" t="s">
        <v>67</v>
      </c>
      <c r="B2098" s="30">
        <v>2009</v>
      </c>
      <c r="C2098" s="30" t="s">
        <v>1540</v>
      </c>
      <c r="D2098" s="28" t="s">
        <v>2026</v>
      </c>
      <c r="E2098" s="10" t="s">
        <v>1491</v>
      </c>
      <c r="F2098" s="30">
        <v>5900</v>
      </c>
      <c r="G2098" s="30">
        <v>5900</v>
      </c>
      <c r="H2098" s="30">
        <v>6000</v>
      </c>
      <c r="I2098" s="30">
        <v>5900</v>
      </c>
      <c r="J2098" s="30">
        <v>6000</v>
      </c>
      <c r="K2098" s="30">
        <v>6000</v>
      </c>
      <c r="L2098" s="30">
        <v>5900</v>
      </c>
      <c r="M2098" s="30">
        <v>5800</v>
      </c>
      <c r="N2098" s="30">
        <v>5900</v>
      </c>
      <c r="O2098" s="30">
        <v>5900</v>
      </c>
      <c r="P2098" s="36">
        <v>5900</v>
      </c>
      <c r="Q2098" s="36">
        <v>5900</v>
      </c>
      <c r="R2098" s="36">
        <v>5916.666666666667</v>
      </c>
    </row>
    <row r="2099" spans="1:18" ht="12">
      <c r="A2099" s="28" t="s">
        <v>1624</v>
      </c>
      <c r="B2099" s="30">
        <v>2009</v>
      </c>
      <c r="C2099" s="30" t="s">
        <v>1540</v>
      </c>
      <c r="D2099" s="28" t="s">
        <v>2026</v>
      </c>
      <c r="E2099" s="30" t="s">
        <v>1495</v>
      </c>
      <c r="F2099" s="30">
        <v>4800</v>
      </c>
      <c r="G2099" s="30">
        <v>4700</v>
      </c>
      <c r="H2099" s="30">
        <v>4800</v>
      </c>
      <c r="I2099" s="30">
        <v>4700</v>
      </c>
      <c r="J2099" s="30">
        <v>4800</v>
      </c>
      <c r="K2099" s="30">
        <v>4800</v>
      </c>
      <c r="L2099" s="30">
        <v>4700</v>
      </c>
      <c r="M2099" s="30">
        <v>4700</v>
      </c>
      <c r="N2099" s="30">
        <v>4700</v>
      </c>
      <c r="O2099" s="30">
        <v>4700</v>
      </c>
      <c r="P2099" s="36">
        <v>4700</v>
      </c>
      <c r="Q2099" s="36">
        <v>4700</v>
      </c>
      <c r="R2099" s="36">
        <v>4733.333333333333</v>
      </c>
    </row>
    <row r="2100" spans="1:18" ht="12">
      <c r="A2100" s="28" t="s">
        <v>1625</v>
      </c>
      <c r="B2100" s="30">
        <v>2009</v>
      </c>
      <c r="C2100" s="30" t="s">
        <v>1540</v>
      </c>
      <c r="D2100" s="28" t="s">
        <v>2026</v>
      </c>
      <c r="E2100" s="30" t="s">
        <v>1498</v>
      </c>
      <c r="F2100" s="30">
        <v>1800</v>
      </c>
      <c r="G2100" s="30">
        <v>1700</v>
      </c>
      <c r="H2100" s="30">
        <v>1700</v>
      </c>
      <c r="I2100" s="30">
        <v>1600</v>
      </c>
      <c r="J2100" s="36">
        <v>1700</v>
      </c>
      <c r="K2100" s="36">
        <v>1700</v>
      </c>
      <c r="L2100" s="36">
        <v>1700</v>
      </c>
      <c r="M2100" s="36">
        <v>1700</v>
      </c>
      <c r="N2100" s="36">
        <v>1700</v>
      </c>
      <c r="O2100" s="36">
        <v>1700</v>
      </c>
      <c r="P2100" s="36">
        <v>1700</v>
      </c>
      <c r="Q2100" s="36">
        <v>1700</v>
      </c>
      <c r="R2100" s="36">
        <v>1700</v>
      </c>
    </row>
    <row r="2101" spans="1:18" ht="12">
      <c r="A2101" s="28" t="s">
        <v>2240</v>
      </c>
      <c r="B2101" s="30">
        <v>2009</v>
      </c>
      <c r="C2101" s="30" t="s">
        <v>1540</v>
      </c>
      <c r="D2101" s="28" t="s">
        <v>2026</v>
      </c>
      <c r="E2101" s="30" t="s">
        <v>2127</v>
      </c>
      <c r="F2101" s="30">
        <v>4100</v>
      </c>
      <c r="G2101" s="30">
        <v>4200</v>
      </c>
      <c r="H2101" s="30">
        <v>4300</v>
      </c>
      <c r="I2101" s="30">
        <v>4300</v>
      </c>
      <c r="J2101" s="30">
        <v>4300</v>
      </c>
      <c r="K2101" s="30">
        <v>4300</v>
      </c>
      <c r="L2101" s="30">
        <v>4200</v>
      </c>
      <c r="M2101" s="30">
        <v>4100</v>
      </c>
      <c r="N2101" s="30">
        <v>4200</v>
      </c>
      <c r="O2101" s="30">
        <v>4200</v>
      </c>
      <c r="P2101" s="36">
        <v>4200</v>
      </c>
      <c r="Q2101" s="36">
        <v>4200</v>
      </c>
      <c r="R2101" s="36">
        <v>4216.666666666667</v>
      </c>
    </row>
    <row r="2102" spans="1:18" ht="12">
      <c r="A2102" s="28" t="s">
        <v>2241</v>
      </c>
      <c r="B2102" s="30">
        <v>2009</v>
      </c>
      <c r="C2102" s="30" t="s">
        <v>1540</v>
      </c>
      <c r="D2102" s="28" t="s">
        <v>2026</v>
      </c>
      <c r="E2102" s="30" t="s">
        <v>2128</v>
      </c>
      <c r="F2102" s="30">
        <v>100</v>
      </c>
      <c r="G2102" s="30">
        <v>100</v>
      </c>
      <c r="H2102" s="30">
        <v>100</v>
      </c>
      <c r="I2102" s="30">
        <v>100</v>
      </c>
      <c r="J2102" s="30">
        <v>200</v>
      </c>
      <c r="K2102" s="30">
        <v>200</v>
      </c>
      <c r="L2102" s="30">
        <v>200</v>
      </c>
      <c r="M2102" s="30">
        <v>200</v>
      </c>
      <c r="N2102" s="30">
        <v>200</v>
      </c>
      <c r="O2102" s="30">
        <v>200</v>
      </c>
      <c r="P2102" s="36">
        <v>200</v>
      </c>
      <c r="Q2102" s="36">
        <v>200</v>
      </c>
      <c r="R2102" s="36">
        <v>166.66666666666666</v>
      </c>
    </row>
    <row r="2103" spans="1:18" ht="12">
      <c r="A2103" s="28" t="s">
        <v>1626</v>
      </c>
      <c r="B2103" s="30">
        <v>2009</v>
      </c>
      <c r="C2103" s="30" t="s">
        <v>1540</v>
      </c>
      <c r="D2103" s="28" t="s">
        <v>2026</v>
      </c>
      <c r="E2103" s="30" t="s">
        <v>1502</v>
      </c>
      <c r="F2103" s="30">
        <v>1700</v>
      </c>
      <c r="G2103" s="30">
        <v>1600</v>
      </c>
      <c r="H2103" s="30">
        <v>1600</v>
      </c>
      <c r="I2103" s="30">
        <v>1500</v>
      </c>
      <c r="J2103" s="30">
        <v>1500</v>
      </c>
      <c r="K2103" s="30">
        <v>1500</v>
      </c>
      <c r="L2103" s="30">
        <v>1500</v>
      </c>
      <c r="M2103" s="30">
        <v>1500</v>
      </c>
      <c r="N2103" s="30">
        <v>1500</v>
      </c>
      <c r="O2103" s="30">
        <v>1500</v>
      </c>
      <c r="P2103" s="36">
        <v>1500</v>
      </c>
      <c r="Q2103" s="36">
        <v>1500</v>
      </c>
      <c r="R2103" s="36">
        <v>1533.3333333333333</v>
      </c>
    </row>
    <row r="2104" spans="1:18" ht="12">
      <c r="A2104" s="28" t="s">
        <v>1627</v>
      </c>
      <c r="B2104" s="30">
        <v>2009</v>
      </c>
      <c r="C2104" s="30" t="s">
        <v>1540</v>
      </c>
      <c r="D2104" s="28" t="s">
        <v>2026</v>
      </c>
      <c r="E2104" s="30" t="s">
        <v>1505</v>
      </c>
      <c r="F2104" s="30">
        <v>1100</v>
      </c>
      <c r="G2104" s="30">
        <v>1100</v>
      </c>
      <c r="H2104" s="30">
        <v>1100</v>
      </c>
      <c r="I2104" s="30">
        <v>1100</v>
      </c>
      <c r="J2104" s="30">
        <v>1100</v>
      </c>
      <c r="K2104" s="30">
        <v>1100</v>
      </c>
      <c r="L2104" s="30">
        <v>1100</v>
      </c>
      <c r="M2104" s="30">
        <v>1100</v>
      </c>
      <c r="N2104" s="30">
        <v>1100</v>
      </c>
      <c r="O2104" s="30">
        <v>1100</v>
      </c>
      <c r="P2104" s="36">
        <v>1100</v>
      </c>
      <c r="Q2104" s="36">
        <v>1100</v>
      </c>
      <c r="R2104" s="36">
        <v>1100</v>
      </c>
    </row>
    <row r="2105" spans="1:18" ht="12">
      <c r="A2105" s="28" t="s">
        <v>2242</v>
      </c>
      <c r="B2105" s="30">
        <v>2009</v>
      </c>
      <c r="C2105" s="30" t="s">
        <v>1540</v>
      </c>
      <c r="D2105" s="28" t="s">
        <v>2026</v>
      </c>
      <c r="E2105" s="30" t="s">
        <v>2129</v>
      </c>
      <c r="F2105" s="30">
        <v>100</v>
      </c>
      <c r="G2105" s="30">
        <v>100</v>
      </c>
      <c r="H2105" s="30">
        <v>100</v>
      </c>
      <c r="I2105" s="30">
        <v>100</v>
      </c>
      <c r="J2105" s="30">
        <v>100</v>
      </c>
      <c r="K2105" s="30">
        <v>100</v>
      </c>
      <c r="L2105" s="30">
        <v>100</v>
      </c>
      <c r="M2105" s="30">
        <v>100</v>
      </c>
      <c r="N2105" s="30">
        <v>100</v>
      </c>
      <c r="O2105" s="30">
        <v>100</v>
      </c>
      <c r="P2105" s="36">
        <v>100</v>
      </c>
      <c r="Q2105" s="36">
        <v>100</v>
      </c>
      <c r="R2105" s="36">
        <v>100</v>
      </c>
    </row>
    <row r="2106" spans="1:18" ht="12">
      <c r="A2106" s="28" t="s">
        <v>2020</v>
      </c>
      <c r="B2106" s="30">
        <v>2009</v>
      </c>
      <c r="C2106" s="30" t="s">
        <v>1540</v>
      </c>
      <c r="D2106" s="28" t="s">
        <v>2026</v>
      </c>
      <c r="E2106" s="30" t="s">
        <v>1510</v>
      </c>
      <c r="F2106" s="30">
        <v>200</v>
      </c>
      <c r="G2106" s="30">
        <v>200</v>
      </c>
      <c r="H2106" s="30">
        <v>200</v>
      </c>
      <c r="I2106" s="30">
        <v>200</v>
      </c>
      <c r="J2106" s="30">
        <v>200</v>
      </c>
      <c r="K2106" s="30">
        <v>200</v>
      </c>
      <c r="L2106" s="30">
        <v>200</v>
      </c>
      <c r="M2106" s="30">
        <v>200</v>
      </c>
      <c r="N2106" s="30">
        <v>200</v>
      </c>
      <c r="O2106" s="30">
        <v>200</v>
      </c>
      <c r="P2106" s="36">
        <v>200</v>
      </c>
      <c r="Q2106" s="36">
        <v>200</v>
      </c>
      <c r="R2106" s="36">
        <v>200</v>
      </c>
    </row>
    <row r="2107" spans="1:18" ht="12">
      <c r="A2107" s="28" t="s">
        <v>2243</v>
      </c>
      <c r="B2107" s="30">
        <v>2009</v>
      </c>
      <c r="C2107" s="30" t="s">
        <v>1540</v>
      </c>
      <c r="D2107" s="28" t="s">
        <v>2026</v>
      </c>
      <c r="E2107" s="30" t="s">
        <v>2130</v>
      </c>
      <c r="F2107" s="30">
        <v>900</v>
      </c>
      <c r="G2107" s="30">
        <v>900</v>
      </c>
      <c r="H2107" s="30">
        <v>900</v>
      </c>
      <c r="I2107" s="30">
        <v>900</v>
      </c>
      <c r="J2107" s="30">
        <v>900</v>
      </c>
      <c r="K2107" s="30">
        <v>900</v>
      </c>
      <c r="L2107" s="30">
        <v>900</v>
      </c>
      <c r="M2107" s="30">
        <v>900</v>
      </c>
      <c r="N2107" s="30">
        <v>900</v>
      </c>
      <c r="O2107" s="30">
        <v>900</v>
      </c>
      <c r="P2107" s="36">
        <v>900</v>
      </c>
      <c r="Q2107" s="36">
        <v>900</v>
      </c>
      <c r="R2107" s="36">
        <v>900</v>
      </c>
    </row>
    <row r="2108" spans="1:18" ht="12">
      <c r="A2108" s="28" t="s">
        <v>2021</v>
      </c>
      <c r="B2108" s="35">
        <v>2009</v>
      </c>
      <c r="C2108" s="35" t="s">
        <v>1540</v>
      </c>
      <c r="D2108" s="28" t="s">
        <v>2026</v>
      </c>
      <c r="E2108" s="30" t="s">
        <v>1514</v>
      </c>
      <c r="F2108" s="30">
        <v>300</v>
      </c>
      <c r="G2108" s="30">
        <v>300</v>
      </c>
      <c r="H2108" s="30">
        <v>400</v>
      </c>
      <c r="I2108" s="30">
        <v>400</v>
      </c>
      <c r="J2108" s="30">
        <v>400</v>
      </c>
      <c r="K2108" s="30">
        <v>400</v>
      </c>
      <c r="L2108" s="30">
        <v>300</v>
      </c>
      <c r="M2108" s="30">
        <v>300</v>
      </c>
      <c r="N2108" s="30">
        <v>300</v>
      </c>
      <c r="O2108" s="30">
        <v>300</v>
      </c>
      <c r="P2108" s="36">
        <v>300</v>
      </c>
      <c r="Q2108" s="36">
        <v>300</v>
      </c>
      <c r="R2108" s="36">
        <v>333.3333333333333</v>
      </c>
    </row>
    <row r="2109" spans="1:18" ht="12">
      <c r="A2109" s="28" t="s">
        <v>2244</v>
      </c>
      <c r="B2109" s="30">
        <v>2009</v>
      </c>
      <c r="C2109" s="30" t="s">
        <v>1540</v>
      </c>
      <c r="D2109" s="28" t="s">
        <v>2026</v>
      </c>
      <c r="E2109" s="30" t="s">
        <v>2131</v>
      </c>
      <c r="F2109" s="30">
        <v>400</v>
      </c>
      <c r="G2109" s="30">
        <v>400</v>
      </c>
      <c r="H2109" s="30">
        <v>400</v>
      </c>
      <c r="I2109" s="30">
        <v>400</v>
      </c>
      <c r="J2109" s="30">
        <v>400</v>
      </c>
      <c r="K2109" s="30">
        <v>400</v>
      </c>
      <c r="L2109" s="30">
        <v>400</v>
      </c>
      <c r="M2109" s="30">
        <v>400</v>
      </c>
      <c r="N2109" s="30">
        <v>400</v>
      </c>
      <c r="O2109" s="30">
        <v>400</v>
      </c>
      <c r="P2109" s="36">
        <v>400</v>
      </c>
      <c r="Q2109" s="36">
        <v>400</v>
      </c>
      <c r="R2109" s="36">
        <v>400</v>
      </c>
    </row>
    <row r="2110" spans="1:18" ht="12">
      <c r="A2110" s="28" t="s">
        <v>2022</v>
      </c>
      <c r="B2110" s="30">
        <v>2009</v>
      </c>
      <c r="C2110" s="30" t="s">
        <v>1540</v>
      </c>
      <c r="D2110" s="28" t="s">
        <v>2026</v>
      </c>
      <c r="E2110" s="30" t="s">
        <v>1516</v>
      </c>
      <c r="F2110" s="30">
        <v>1100</v>
      </c>
      <c r="G2110" s="30">
        <v>1200</v>
      </c>
      <c r="H2110" s="30">
        <v>1200</v>
      </c>
      <c r="I2110" s="30">
        <v>1200</v>
      </c>
      <c r="J2110" s="30">
        <v>1200</v>
      </c>
      <c r="K2110" s="30">
        <v>1200</v>
      </c>
      <c r="L2110" s="30">
        <v>1200</v>
      </c>
      <c r="M2110" s="30">
        <v>1100</v>
      </c>
      <c r="N2110" s="30">
        <v>1200</v>
      </c>
      <c r="O2110" s="30">
        <v>1200</v>
      </c>
      <c r="P2110" s="36">
        <v>1200</v>
      </c>
      <c r="Q2110" s="36">
        <v>1200</v>
      </c>
      <c r="R2110" s="36">
        <v>1183.3333333333333</v>
      </c>
    </row>
    <row r="2111" spans="1:18" ht="12">
      <c r="A2111" s="28" t="s">
        <v>2245</v>
      </c>
      <c r="B2111" s="30">
        <v>2009</v>
      </c>
      <c r="C2111" s="30" t="s">
        <v>1540</v>
      </c>
      <c r="D2111" s="28" t="s">
        <v>2026</v>
      </c>
      <c r="E2111" s="30" t="s">
        <v>2132</v>
      </c>
      <c r="F2111" s="30">
        <v>100</v>
      </c>
      <c r="G2111" s="30">
        <v>100</v>
      </c>
      <c r="H2111" s="30">
        <v>100</v>
      </c>
      <c r="I2111" s="30">
        <v>100</v>
      </c>
      <c r="J2111" s="30">
        <v>100</v>
      </c>
      <c r="K2111" s="30">
        <v>100</v>
      </c>
      <c r="L2111" s="30">
        <v>100</v>
      </c>
      <c r="M2111" s="30">
        <v>100</v>
      </c>
      <c r="N2111" s="30">
        <v>100</v>
      </c>
      <c r="O2111" s="30">
        <v>100</v>
      </c>
      <c r="P2111" s="36">
        <v>100</v>
      </c>
      <c r="Q2111" s="36">
        <v>100</v>
      </c>
      <c r="R2111" s="36">
        <v>100</v>
      </c>
    </row>
    <row r="2112" spans="1:18" ht="12">
      <c r="A2112" s="28" t="s">
        <v>2246</v>
      </c>
      <c r="B2112" s="30">
        <v>2009</v>
      </c>
      <c r="C2112" s="30" t="s">
        <v>1540</v>
      </c>
      <c r="D2112" s="28" t="s">
        <v>2026</v>
      </c>
      <c r="E2112" s="10" t="s">
        <v>2133</v>
      </c>
      <c r="F2112" s="36">
        <v>100</v>
      </c>
      <c r="G2112" s="36">
        <v>100</v>
      </c>
      <c r="H2112" s="36">
        <v>100</v>
      </c>
      <c r="I2112" s="36">
        <v>100</v>
      </c>
      <c r="J2112" s="30">
        <v>100</v>
      </c>
      <c r="K2112" s="30">
        <v>100</v>
      </c>
      <c r="L2112" s="30">
        <v>100</v>
      </c>
      <c r="M2112" s="30">
        <v>100</v>
      </c>
      <c r="N2112" s="30">
        <v>100</v>
      </c>
      <c r="O2112" s="30">
        <v>100</v>
      </c>
      <c r="P2112" s="36">
        <v>100</v>
      </c>
      <c r="Q2112" s="36">
        <v>100</v>
      </c>
      <c r="R2112" s="36">
        <v>100</v>
      </c>
    </row>
    <row r="2113" spans="1:18" ht="12">
      <c r="A2113" s="28" t="s">
        <v>2247</v>
      </c>
      <c r="B2113" s="30">
        <v>2009</v>
      </c>
      <c r="C2113" s="30" t="s">
        <v>1540</v>
      </c>
      <c r="D2113" s="28" t="s">
        <v>2026</v>
      </c>
      <c r="E2113" s="30" t="s">
        <v>2134</v>
      </c>
      <c r="F2113" s="30">
        <v>900</v>
      </c>
      <c r="G2113" s="30">
        <v>1000</v>
      </c>
      <c r="H2113" s="30">
        <v>1000</v>
      </c>
      <c r="I2113" s="30">
        <v>1000</v>
      </c>
      <c r="J2113" s="30">
        <v>1000</v>
      </c>
      <c r="K2113" s="30">
        <v>1000</v>
      </c>
      <c r="L2113" s="30">
        <v>1000</v>
      </c>
      <c r="M2113" s="30">
        <v>900</v>
      </c>
      <c r="N2113" s="30">
        <v>1000</v>
      </c>
      <c r="O2113" s="30">
        <v>1000</v>
      </c>
      <c r="P2113" s="36">
        <v>1000</v>
      </c>
      <c r="Q2113" s="36">
        <v>1000</v>
      </c>
      <c r="R2113" s="36">
        <v>983.3333333333334</v>
      </c>
    </row>
    <row r="2114" spans="1:18" ht="12">
      <c r="A2114" s="28" t="s">
        <v>2023</v>
      </c>
      <c r="B2114" s="30">
        <v>2009</v>
      </c>
      <c r="C2114" s="30" t="s">
        <v>1541</v>
      </c>
      <c r="D2114" s="28" t="s">
        <v>1497</v>
      </c>
      <c r="E2114" s="10" t="s">
        <v>1491</v>
      </c>
      <c r="F2114" s="30">
        <v>5300</v>
      </c>
      <c r="G2114" s="30">
        <v>5200</v>
      </c>
      <c r="H2114" s="30">
        <v>4900</v>
      </c>
      <c r="I2114" s="30">
        <v>5000</v>
      </c>
      <c r="J2114" s="30">
        <v>5200</v>
      </c>
      <c r="K2114" s="30">
        <v>5200</v>
      </c>
      <c r="L2114" s="30">
        <v>5100</v>
      </c>
      <c r="M2114" s="30">
        <v>5000</v>
      </c>
      <c r="N2114" s="30">
        <v>5000</v>
      </c>
      <c r="O2114" s="30">
        <v>5000</v>
      </c>
      <c r="P2114" s="36">
        <v>5000</v>
      </c>
      <c r="Q2114" s="36">
        <v>4600</v>
      </c>
      <c r="R2114" s="36">
        <v>5041.666666666667</v>
      </c>
    </row>
    <row r="2115" spans="1:18" ht="12">
      <c r="A2115" s="28" t="s">
        <v>2024</v>
      </c>
      <c r="B2115" s="30">
        <v>2009</v>
      </c>
      <c r="C2115" s="30" t="s">
        <v>1541</v>
      </c>
      <c r="D2115" s="28" t="s">
        <v>1497</v>
      </c>
      <c r="E2115" s="30" t="s">
        <v>1495</v>
      </c>
      <c r="F2115" s="30">
        <v>4100</v>
      </c>
      <c r="G2115" s="30">
        <v>3900</v>
      </c>
      <c r="H2115" s="30">
        <v>3800</v>
      </c>
      <c r="I2115" s="30">
        <v>3900</v>
      </c>
      <c r="J2115" s="30">
        <v>4000</v>
      </c>
      <c r="K2115" s="30">
        <v>4000</v>
      </c>
      <c r="L2115" s="30">
        <v>4000</v>
      </c>
      <c r="M2115" s="30">
        <v>3900</v>
      </c>
      <c r="N2115" s="30">
        <v>3900</v>
      </c>
      <c r="O2115" s="30">
        <v>3800</v>
      </c>
      <c r="P2115" s="36">
        <v>3800</v>
      </c>
      <c r="Q2115" s="36">
        <v>3400</v>
      </c>
      <c r="R2115" s="36">
        <v>3875</v>
      </c>
    </row>
    <row r="2116" spans="1:18" ht="12">
      <c r="A2116" s="28" t="s">
        <v>2025</v>
      </c>
      <c r="B2116" s="30">
        <v>2009</v>
      </c>
      <c r="C2116" s="30" t="s">
        <v>1541</v>
      </c>
      <c r="D2116" s="28" t="s">
        <v>1497</v>
      </c>
      <c r="E2116" s="30" t="s">
        <v>1498</v>
      </c>
      <c r="F2116" s="30">
        <v>1800</v>
      </c>
      <c r="G2116" s="30">
        <v>1500</v>
      </c>
      <c r="H2116" s="30">
        <v>1400</v>
      </c>
      <c r="I2116" s="30">
        <v>1500</v>
      </c>
      <c r="J2116" s="36">
        <v>1500</v>
      </c>
      <c r="K2116" s="36">
        <v>1500</v>
      </c>
      <c r="L2116" s="36">
        <v>1600</v>
      </c>
      <c r="M2116" s="36">
        <v>1600</v>
      </c>
      <c r="N2116" s="36">
        <v>1600</v>
      </c>
      <c r="O2116" s="36">
        <v>1500</v>
      </c>
      <c r="P2116" s="36">
        <v>1500</v>
      </c>
      <c r="Q2116" s="36">
        <v>1300</v>
      </c>
      <c r="R2116" s="36">
        <v>1525</v>
      </c>
    </row>
    <row r="2117" spans="1:18" ht="12">
      <c r="A2117" s="28" t="s">
        <v>2248</v>
      </c>
      <c r="B2117" s="30">
        <v>2009</v>
      </c>
      <c r="C2117" s="30" t="s">
        <v>1541</v>
      </c>
      <c r="D2117" s="28" t="s">
        <v>1497</v>
      </c>
      <c r="E2117" s="30" t="s">
        <v>2127</v>
      </c>
      <c r="F2117" s="30">
        <v>3500</v>
      </c>
      <c r="G2117" s="30">
        <v>3700</v>
      </c>
      <c r="H2117" s="30">
        <v>3500</v>
      </c>
      <c r="I2117" s="30">
        <v>3500</v>
      </c>
      <c r="J2117" s="30">
        <v>3700</v>
      </c>
      <c r="K2117" s="30">
        <v>3700</v>
      </c>
      <c r="L2117" s="30">
        <v>3500</v>
      </c>
      <c r="M2117" s="30">
        <v>3400</v>
      </c>
      <c r="N2117" s="30">
        <v>3400</v>
      </c>
      <c r="O2117" s="30">
        <v>3500</v>
      </c>
      <c r="P2117" s="36">
        <v>3500</v>
      </c>
      <c r="Q2117" s="36">
        <v>3300</v>
      </c>
      <c r="R2117" s="36">
        <v>3516.6666666666665</v>
      </c>
    </row>
    <row r="2118" spans="1:18" ht="12">
      <c r="A2118" s="28" t="s">
        <v>2249</v>
      </c>
      <c r="B2118" s="30">
        <v>2009</v>
      </c>
      <c r="C2118" s="30" t="s">
        <v>1541</v>
      </c>
      <c r="D2118" s="28" t="s">
        <v>1497</v>
      </c>
      <c r="E2118" s="30" t="s">
        <v>2128</v>
      </c>
      <c r="F2118" s="30">
        <v>100</v>
      </c>
      <c r="G2118" s="30">
        <v>100</v>
      </c>
      <c r="H2118" s="30">
        <v>100</v>
      </c>
      <c r="I2118" s="30">
        <v>100</v>
      </c>
      <c r="J2118" s="30">
        <v>100</v>
      </c>
      <c r="K2118" s="30">
        <v>100</v>
      </c>
      <c r="L2118" s="30">
        <v>100</v>
      </c>
      <c r="M2118" s="30">
        <v>100</v>
      </c>
      <c r="N2118" s="30">
        <v>100</v>
      </c>
      <c r="O2118" s="30">
        <v>100</v>
      </c>
      <c r="P2118" s="36">
        <v>100</v>
      </c>
      <c r="Q2118" s="36">
        <v>100</v>
      </c>
      <c r="R2118" s="36">
        <v>100</v>
      </c>
    </row>
    <row r="2119" spans="1:18" ht="12">
      <c r="A2119" s="28" t="s">
        <v>2019</v>
      </c>
      <c r="B2119" s="30">
        <v>2009</v>
      </c>
      <c r="C2119" s="30" t="s">
        <v>1541</v>
      </c>
      <c r="D2119" s="28" t="s">
        <v>1497</v>
      </c>
      <c r="E2119" s="30" t="s">
        <v>1502</v>
      </c>
      <c r="F2119" s="30">
        <v>1700</v>
      </c>
      <c r="G2119" s="30">
        <v>1400</v>
      </c>
      <c r="H2119" s="30">
        <v>1300</v>
      </c>
      <c r="I2119" s="30">
        <v>1400</v>
      </c>
      <c r="J2119" s="30">
        <v>1400</v>
      </c>
      <c r="K2119" s="30">
        <v>1400</v>
      </c>
      <c r="L2119" s="30">
        <v>1500</v>
      </c>
      <c r="M2119" s="30">
        <v>1500</v>
      </c>
      <c r="N2119" s="30">
        <v>1500</v>
      </c>
      <c r="O2119" s="30">
        <v>1400</v>
      </c>
      <c r="P2119" s="36">
        <v>1400</v>
      </c>
      <c r="Q2119" s="36">
        <v>1200</v>
      </c>
      <c r="R2119" s="36">
        <v>1425</v>
      </c>
    </row>
    <row r="2120" spans="1:18" ht="12">
      <c r="A2120" s="28" t="s">
        <v>2056</v>
      </c>
      <c r="B2120" s="30">
        <v>2009</v>
      </c>
      <c r="C2120" s="30" t="s">
        <v>1541</v>
      </c>
      <c r="D2120" s="28" t="s">
        <v>1497</v>
      </c>
      <c r="E2120" s="30" t="s">
        <v>1505</v>
      </c>
      <c r="F2120" s="30">
        <v>700</v>
      </c>
      <c r="G2120" s="30">
        <v>700</v>
      </c>
      <c r="H2120" s="30">
        <v>700</v>
      </c>
      <c r="I2120" s="30">
        <v>800</v>
      </c>
      <c r="J2120" s="30">
        <v>800</v>
      </c>
      <c r="K2120" s="30">
        <v>800</v>
      </c>
      <c r="L2120" s="30">
        <v>800</v>
      </c>
      <c r="M2120" s="30">
        <v>700</v>
      </c>
      <c r="N2120" s="30">
        <v>700</v>
      </c>
      <c r="O2120" s="30">
        <v>700</v>
      </c>
      <c r="P2120" s="36">
        <v>700</v>
      </c>
      <c r="Q2120" s="36">
        <v>700</v>
      </c>
      <c r="R2120" s="36">
        <v>733.3333333333334</v>
      </c>
    </row>
    <row r="2121" spans="1:18" ht="12">
      <c r="A2121" s="28" t="s">
        <v>2250</v>
      </c>
      <c r="B2121" s="30">
        <v>2009</v>
      </c>
      <c r="C2121" s="30" t="s">
        <v>1541</v>
      </c>
      <c r="D2121" s="28" t="s">
        <v>1497</v>
      </c>
      <c r="E2121" s="30" t="s">
        <v>2129</v>
      </c>
      <c r="F2121" s="30">
        <v>200</v>
      </c>
      <c r="G2121" s="30">
        <v>200</v>
      </c>
      <c r="H2121" s="30">
        <v>200</v>
      </c>
      <c r="I2121" s="30">
        <v>100</v>
      </c>
      <c r="J2121" s="30">
        <v>200</v>
      </c>
      <c r="K2121" s="30">
        <v>200</v>
      </c>
      <c r="L2121" s="30">
        <v>100</v>
      </c>
      <c r="M2121" s="30">
        <v>100</v>
      </c>
      <c r="N2121" s="30">
        <v>100</v>
      </c>
      <c r="O2121" s="30">
        <v>100</v>
      </c>
      <c r="P2121" s="36">
        <v>100</v>
      </c>
      <c r="Q2121" s="36">
        <v>100</v>
      </c>
      <c r="R2121" s="36">
        <v>141.66666666666666</v>
      </c>
    </row>
    <row r="2122" spans="1:18" ht="12">
      <c r="A2122" s="28" t="s">
        <v>2057</v>
      </c>
      <c r="B2122" s="30">
        <v>2009</v>
      </c>
      <c r="C2122" s="30" t="s">
        <v>1541</v>
      </c>
      <c r="D2122" s="28" t="s">
        <v>1497</v>
      </c>
      <c r="E2122" s="30" t="s">
        <v>1510</v>
      </c>
      <c r="F2122" s="30">
        <v>100</v>
      </c>
      <c r="G2122" s="30">
        <v>100</v>
      </c>
      <c r="H2122" s="30">
        <v>100</v>
      </c>
      <c r="I2122" s="30">
        <v>100</v>
      </c>
      <c r="J2122" s="30">
        <v>100</v>
      </c>
      <c r="K2122" s="30">
        <v>100</v>
      </c>
      <c r="L2122" s="30">
        <v>100</v>
      </c>
      <c r="M2122" s="30">
        <v>100</v>
      </c>
      <c r="N2122" s="30">
        <v>100</v>
      </c>
      <c r="O2122" s="30">
        <v>100</v>
      </c>
      <c r="P2122" s="36">
        <v>100</v>
      </c>
      <c r="Q2122" s="36">
        <v>100</v>
      </c>
      <c r="R2122" s="36">
        <v>100</v>
      </c>
    </row>
    <row r="2123" spans="1:18" ht="12">
      <c r="A2123" s="28" t="s">
        <v>2251</v>
      </c>
      <c r="B2123" s="30">
        <v>2009</v>
      </c>
      <c r="C2123" s="30" t="s">
        <v>1541</v>
      </c>
      <c r="D2123" s="28" t="s">
        <v>1497</v>
      </c>
      <c r="E2123" s="30" t="s">
        <v>2130</v>
      </c>
      <c r="F2123" s="30">
        <v>400</v>
      </c>
      <c r="G2123" s="30">
        <v>400</v>
      </c>
      <c r="H2123" s="30">
        <v>400</v>
      </c>
      <c r="I2123" s="30">
        <v>400</v>
      </c>
      <c r="J2123" s="30">
        <v>400</v>
      </c>
      <c r="K2123" s="30">
        <v>400</v>
      </c>
      <c r="L2123" s="30">
        <v>400</v>
      </c>
      <c r="M2123" s="30">
        <v>400</v>
      </c>
      <c r="N2123" s="30">
        <v>400</v>
      </c>
      <c r="O2123" s="30">
        <v>400</v>
      </c>
      <c r="P2123" s="36">
        <v>400</v>
      </c>
      <c r="Q2123" s="36">
        <v>400</v>
      </c>
      <c r="R2123" s="36">
        <v>400</v>
      </c>
    </row>
    <row r="2124" spans="1:18" ht="12">
      <c r="A2124" s="28" t="s">
        <v>2058</v>
      </c>
      <c r="B2124" s="35">
        <v>2009</v>
      </c>
      <c r="C2124" s="35" t="s">
        <v>1541</v>
      </c>
      <c r="D2124" s="28" t="s">
        <v>1497</v>
      </c>
      <c r="E2124" s="30" t="s">
        <v>1514</v>
      </c>
      <c r="F2124" s="30">
        <v>300</v>
      </c>
      <c r="G2124" s="30">
        <v>300</v>
      </c>
      <c r="H2124" s="30">
        <v>300</v>
      </c>
      <c r="I2124" s="30">
        <v>300</v>
      </c>
      <c r="J2124" s="30">
        <v>300</v>
      </c>
      <c r="K2124" s="30">
        <v>300</v>
      </c>
      <c r="L2124" s="30">
        <v>300</v>
      </c>
      <c r="M2124" s="30">
        <v>300</v>
      </c>
      <c r="N2124" s="30">
        <v>300</v>
      </c>
      <c r="O2124" s="30">
        <v>300</v>
      </c>
      <c r="P2124" s="36">
        <v>300</v>
      </c>
      <c r="Q2124" s="36">
        <v>200</v>
      </c>
      <c r="R2124" s="36">
        <v>291.6666666666667</v>
      </c>
    </row>
    <row r="2125" spans="1:18" ht="12">
      <c r="A2125" s="28" t="s">
        <v>2252</v>
      </c>
      <c r="B2125" s="30">
        <v>2009</v>
      </c>
      <c r="C2125" s="30" t="s">
        <v>1541</v>
      </c>
      <c r="D2125" s="28" t="s">
        <v>1497</v>
      </c>
      <c r="E2125" s="30" t="s">
        <v>2131</v>
      </c>
      <c r="F2125" s="30">
        <v>600</v>
      </c>
      <c r="G2125" s="30">
        <v>700</v>
      </c>
      <c r="H2125" s="30">
        <v>700</v>
      </c>
      <c r="I2125" s="30">
        <v>700</v>
      </c>
      <c r="J2125" s="30">
        <v>700</v>
      </c>
      <c r="K2125" s="30">
        <v>700</v>
      </c>
      <c r="L2125" s="30">
        <v>700</v>
      </c>
      <c r="M2125" s="30">
        <v>700</v>
      </c>
      <c r="N2125" s="30">
        <v>700</v>
      </c>
      <c r="O2125" s="30">
        <v>700</v>
      </c>
      <c r="P2125" s="36">
        <v>700</v>
      </c>
      <c r="Q2125" s="36">
        <v>600</v>
      </c>
      <c r="R2125" s="36">
        <v>683.3333333333334</v>
      </c>
    </row>
    <row r="2126" spans="1:18" ht="12">
      <c r="A2126" s="28" t="s">
        <v>2059</v>
      </c>
      <c r="B2126" s="30">
        <v>2009</v>
      </c>
      <c r="C2126" s="30" t="s">
        <v>1541</v>
      </c>
      <c r="D2126" s="28" t="s">
        <v>1497</v>
      </c>
      <c r="E2126" s="30" t="s">
        <v>1516</v>
      </c>
      <c r="F2126" s="30">
        <v>1200</v>
      </c>
      <c r="G2126" s="30">
        <v>1300</v>
      </c>
      <c r="H2126" s="30">
        <v>1100</v>
      </c>
      <c r="I2126" s="30">
        <v>1100</v>
      </c>
      <c r="J2126" s="30">
        <v>1200</v>
      </c>
      <c r="K2126" s="30">
        <v>1200</v>
      </c>
      <c r="L2126" s="30">
        <v>1100</v>
      </c>
      <c r="M2126" s="30">
        <v>1100</v>
      </c>
      <c r="N2126" s="30">
        <v>1100</v>
      </c>
      <c r="O2126" s="30">
        <v>1200</v>
      </c>
      <c r="P2126" s="36">
        <v>1200</v>
      </c>
      <c r="Q2126" s="36">
        <v>1200</v>
      </c>
      <c r="R2126" s="36">
        <v>1166.6666666666667</v>
      </c>
    </row>
    <row r="2127" spans="1:18" ht="12">
      <c r="A2127" s="28" t="s">
        <v>2253</v>
      </c>
      <c r="B2127" s="30">
        <v>2009</v>
      </c>
      <c r="C2127" s="30" t="s">
        <v>1541</v>
      </c>
      <c r="D2127" s="28" t="s">
        <v>1497</v>
      </c>
      <c r="E2127" s="30" t="s">
        <v>2132</v>
      </c>
      <c r="F2127" s="30">
        <v>100</v>
      </c>
      <c r="G2127" s="30">
        <v>100</v>
      </c>
      <c r="H2127" s="30">
        <v>0</v>
      </c>
      <c r="I2127" s="30">
        <v>0</v>
      </c>
      <c r="J2127" s="30">
        <v>100</v>
      </c>
      <c r="K2127" s="30">
        <v>100</v>
      </c>
      <c r="L2127" s="30">
        <v>100</v>
      </c>
      <c r="M2127" s="30">
        <v>100</v>
      </c>
      <c r="N2127" s="30">
        <v>100</v>
      </c>
      <c r="O2127" s="30">
        <v>100</v>
      </c>
      <c r="P2127" s="36">
        <v>100</v>
      </c>
      <c r="Q2127" s="36">
        <v>100</v>
      </c>
      <c r="R2127" s="36">
        <v>83.33333333333333</v>
      </c>
    </row>
    <row r="2128" spans="1:18" ht="12">
      <c r="A2128" s="28" t="s">
        <v>2254</v>
      </c>
      <c r="B2128" s="30">
        <v>2009</v>
      </c>
      <c r="C2128" s="30" t="s">
        <v>1541</v>
      </c>
      <c r="D2128" s="28" t="s">
        <v>1497</v>
      </c>
      <c r="E2128" s="10" t="s">
        <v>2133</v>
      </c>
      <c r="F2128" s="36">
        <v>0</v>
      </c>
      <c r="G2128" s="36">
        <v>0</v>
      </c>
      <c r="H2128" s="36">
        <v>0</v>
      </c>
      <c r="I2128" s="36">
        <v>0</v>
      </c>
      <c r="J2128" s="30">
        <v>0</v>
      </c>
      <c r="K2128" s="30">
        <v>0</v>
      </c>
      <c r="L2128" s="30">
        <v>0</v>
      </c>
      <c r="M2128" s="30">
        <v>0</v>
      </c>
      <c r="N2128" s="30">
        <v>0</v>
      </c>
      <c r="O2128" s="30">
        <v>0</v>
      </c>
      <c r="P2128" s="36">
        <v>0</v>
      </c>
      <c r="Q2128" s="36">
        <v>0</v>
      </c>
      <c r="R2128" s="36">
        <v>0</v>
      </c>
    </row>
    <row r="2129" spans="1:18" ht="12">
      <c r="A2129" s="28" t="s">
        <v>2255</v>
      </c>
      <c r="B2129" s="30">
        <v>2009</v>
      </c>
      <c r="C2129" s="30" t="s">
        <v>1541</v>
      </c>
      <c r="D2129" s="28" t="s">
        <v>1497</v>
      </c>
      <c r="E2129" s="30" t="s">
        <v>2134</v>
      </c>
      <c r="F2129" s="30">
        <v>1100</v>
      </c>
      <c r="G2129" s="30">
        <v>1200</v>
      </c>
      <c r="H2129" s="30">
        <v>1100</v>
      </c>
      <c r="I2129" s="30">
        <v>1100</v>
      </c>
      <c r="J2129" s="30">
        <v>1100</v>
      </c>
      <c r="K2129" s="30">
        <v>1100</v>
      </c>
      <c r="L2129" s="30">
        <v>1000</v>
      </c>
      <c r="M2129" s="30">
        <v>1000</v>
      </c>
      <c r="N2129" s="30">
        <v>1000</v>
      </c>
      <c r="O2129" s="30">
        <v>1100</v>
      </c>
      <c r="P2129" s="36">
        <v>1100</v>
      </c>
      <c r="Q2129" s="36">
        <v>1100</v>
      </c>
      <c r="R2129" s="36">
        <v>1083.3333333333333</v>
      </c>
    </row>
    <row r="2130" spans="1:18" ht="12">
      <c r="A2130" s="28" t="s">
        <v>2060</v>
      </c>
      <c r="B2130" s="30">
        <v>2009</v>
      </c>
      <c r="C2130" s="30" t="s">
        <v>1545</v>
      </c>
      <c r="D2130" s="28" t="s">
        <v>1500</v>
      </c>
      <c r="E2130" s="10" t="s">
        <v>1491</v>
      </c>
      <c r="F2130" s="30">
        <v>29100</v>
      </c>
      <c r="G2130" s="30">
        <v>28700</v>
      </c>
      <c r="H2130" s="30">
        <v>28500</v>
      </c>
      <c r="I2130" s="30">
        <v>28600</v>
      </c>
      <c r="J2130" s="30">
        <v>29300</v>
      </c>
      <c r="K2130" s="30">
        <v>29500</v>
      </c>
      <c r="L2130" s="30">
        <v>29200</v>
      </c>
      <c r="M2130" s="30">
        <v>29000</v>
      </c>
      <c r="N2130" s="30">
        <v>29100</v>
      </c>
      <c r="O2130" s="30">
        <v>28900</v>
      </c>
      <c r="P2130" s="36">
        <v>29100</v>
      </c>
      <c r="Q2130" s="36">
        <v>28600</v>
      </c>
      <c r="R2130" s="36">
        <v>28966.666666666668</v>
      </c>
    </row>
    <row r="2131" spans="1:18" ht="12">
      <c r="A2131" s="28" t="s">
        <v>2061</v>
      </c>
      <c r="B2131" s="30">
        <v>2009</v>
      </c>
      <c r="C2131" s="30" t="s">
        <v>1545</v>
      </c>
      <c r="D2131" s="28" t="s">
        <v>1500</v>
      </c>
      <c r="E2131" s="30" t="s">
        <v>1495</v>
      </c>
      <c r="F2131" s="30">
        <v>24900</v>
      </c>
      <c r="G2131" s="30">
        <v>24400</v>
      </c>
      <c r="H2131" s="30">
        <v>24200</v>
      </c>
      <c r="I2131" s="30">
        <v>24300</v>
      </c>
      <c r="J2131" s="30">
        <v>25000</v>
      </c>
      <c r="K2131" s="30">
        <v>25000</v>
      </c>
      <c r="L2131" s="30">
        <v>25100</v>
      </c>
      <c r="M2131" s="30">
        <v>25000</v>
      </c>
      <c r="N2131" s="30">
        <v>24700</v>
      </c>
      <c r="O2131" s="30">
        <v>24400</v>
      </c>
      <c r="P2131" s="36">
        <v>24500</v>
      </c>
      <c r="Q2131" s="36">
        <v>24000</v>
      </c>
      <c r="R2131" s="36">
        <v>24625</v>
      </c>
    </row>
    <row r="2132" spans="1:18" ht="12">
      <c r="A2132" s="28" t="s">
        <v>2062</v>
      </c>
      <c r="B2132" s="30">
        <v>2009</v>
      </c>
      <c r="C2132" s="30" t="s">
        <v>1545</v>
      </c>
      <c r="D2132" s="28" t="s">
        <v>1500</v>
      </c>
      <c r="E2132" s="30" t="s">
        <v>1498</v>
      </c>
      <c r="F2132" s="30">
        <v>6900</v>
      </c>
      <c r="G2132" s="30">
        <v>6600</v>
      </c>
      <c r="H2132" s="30">
        <v>6300</v>
      </c>
      <c r="I2132" s="30">
        <v>6300</v>
      </c>
      <c r="J2132" s="36">
        <v>6600</v>
      </c>
      <c r="K2132" s="36">
        <v>6500</v>
      </c>
      <c r="L2132" s="36">
        <v>6800</v>
      </c>
      <c r="M2132" s="36">
        <v>6700</v>
      </c>
      <c r="N2132" s="36">
        <v>6700</v>
      </c>
      <c r="O2132" s="36">
        <v>6500</v>
      </c>
      <c r="P2132" s="36">
        <v>6600</v>
      </c>
      <c r="Q2132" s="36">
        <v>6300</v>
      </c>
      <c r="R2132" s="36">
        <v>6566.666666666667</v>
      </c>
    </row>
    <row r="2133" spans="1:18" ht="12">
      <c r="A2133" s="28" t="s">
        <v>2256</v>
      </c>
      <c r="B2133" s="30">
        <v>2009</v>
      </c>
      <c r="C2133" s="30" t="s">
        <v>1545</v>
      </c>
      <c r="D2133" s="28" t="s">
        <v>1500</v>
      </c>
      <c r="E2133" s="30" t="s">
        <v>2127</v>
      </c>
      <c r="F2133" s="30">
        <v>22200</v>
      </c>
      <c r="G2133" s="30">
        <v>22100</v>
      </c>
      <c r="H2133" s="30">
        <v>22200</v>
      </c>
      <c r="I2133" s="30">
        <v>22300</v>
      </c>
      <c r="J2133" s="30">
        <v>22700</v>
      </c>
      <c r="K2133" s="30">
        <v>23000</v>
      </c>
      <c r="L2133" s="30">
        <v>22400</v>
      </c>
      <c r="M2133" s="30">
        <v>22300</v>
      </c>
      <c r="N2133" s="30">
        <v>22400</v>
      </c>
      <c r="O2133" s="30">
        <v>22400</v>
      </c>
      <c r="P2133" s="36">
        <v>22500</v>
      </c>
      <c r="Q2133" s="36">
        <v>22300</v>
      </c>
      <c r="R2133" s="36">
        <v>22400</v>
      </c>
    </row>
    <row r="2134" spans="1:18" ht="12">
      <c r="A2134" s="28" t="s">
        <v>2257</v>
      </c>
      <c r="B2134" s="30">
        <v>2009</v>
      </c>
      <c r="C2134" s="30" t="s">
        <v>1545</v>
      </c>
      <c r="D2134" s="28" t="s">
        <v>1500</v>
      </c>
      <c r="E2134" s="30" t="s">
        <v>2128</v>
      </c>
      <c r="F2134" s="30">
        <v>1100</v>
      </c>
      <c r="G2134" s="30">
        <v>1000</v>
      </c>
      <c r="H2134" s="30">
        <v>1000</v>
      </c>
      <c r="I2134" s="30">
        <v>1000</v>
      </c>
      <c r="J2134" s="30">
        <v>1300</v>
      </c>
      <c r="K2134" s="30">
        <v>1300</v>
      </c>
      <c r="L2134" s="30">
        <v>1300</v>
      </c>
      <c r="M2134" s="30">
        <v>1300</v>
      </c>
      <c r="N2134" s="30">
        <v>1300</v>
      </c>
      <c r="O2134" s="30">
        <v>1200</v>
      </c>
      <c r="P2134" s="36">
        <v>1200</v>
      </c>
      <c r="Q2134" s="36">
        <v>1000</v>
      </c>
      <c r="R2134" s="36">
        <v>1166.6666666666667</v>
      </c>
    </row>
    <row r="2135" spans="1:18" ht="12">
      <c r="A2135" s="28" t="s">
        <v>2063</v>
      </c>
      <c r="B2135" s="30">
        <v>2009</v>
      </c>
      <c r="C2135" s="30" t="s">
        <v>1545</v>
      </c>
      <c r="D2135" s="28" t="s">
        <v>1500</v>
      </c>
      <c r="E2135" s="30" t="s">
        <v>1502</v>
      </c>
      <c r="F2135" s="30">
        <v>5800</v>
      </c>
      <c r="G2135" s="30">
        <v>5600</v>
      </c>
      <c r="H2135" s="30">
        <v>5300</v>
      </c>
      <c r="I2135" s="30">
        <v>5300</v>
      </c>
      <c r="J2135" s="30">
        <v>5300</v>
      </c>
      <c r="K2135" s="30">
        <v>5200</v>
      </c>
      <c r="L2135" s="30">
        <v>5500</v>
      </c>
      <c r="M2135" s="30">
        <v>5400</v>
      </c>
      <c r="N2135" s="30">
        <v>5400</v>
      </c>
      <c r="O2135" s="30">
        <v>5300</v>
      </c>
      <c r="P2135" s="36">
        <v>5400</v>
      </c>
      <c r="Q2135" s="36">
        <v>5300</v>
      </c>
      <c r="R2135" s="36">
        <v>5400</v>
      </c>
    </row>
    <row r="2136" spans="1:18" ht="12">
      <c r="A2136" s="28" t="s">
        <v>2064</v>
      </c>
      <c r="B2136" s="30">
        <v>2009</v>
      </c>
      <c r="C2136" s="30" t="s">
        <v>1545</v>
      </c>
      <c r="D2136" s="28" t="s">
        <v>1500</v>
      </c>
      <c r="E2136" s="30" t="s">
        <v>1505</v>
      </c>
      <c r="F2136" s="30">
        <v>4700</v>
      </c>
      <c r="G2136" s="30">
        <v>4600</v>
      </c>
      <c r="H2136" s="30">
        <v>4600</v>
      </c>
      <c r="I2136" s="30">
        <v>4600</v>
      </c>
      <c r="J2136" s="30">
        <v>4700</v>
      </c>
      <c r="K2136" s="30">
        <v>4800</v>
      </c>
      <c r="L2136" s="30">
        <v>4800</v>
      </c>
      <c r="M2136" s="30">
        <v>4700</v>
      </c>
      <c r="N2136" s="30">
        <v>4600</v>
      </c>
      <c r="O2136" s="30">
        <v>4600</v>
      </c>
      <c r="P2136" s="36">
        <v>4700</v>
      </c>
      <c r="Q2136" s="36">
        <v>4700</v>
      </c>
      <c r="R2136" s="36">
        <v>4675</v>
      </c>
    </row>
    <row r="2137" spans="1:18" ht="12">
      <c r="A2137" s="28" t="s">
        <v>2258</v>
      </c>
      <c r="B2137" s="30">
        <v>2009</v>
      </c>
      <c r="C2137" s="30" t="s">
        <v>1545</v>
      </c>
      <c r="D2137" s="28" t="s">
        <v>1500</v>
      </c>
      <c r="E2137" s="30" t="s">
        <v>2129</v>
      </c>
      <c r="F2137" s="30">
        <v>1100</v>
      </c>
      <c r="G2137" s="30">
        <v>1100</v>
      </c>
      <c r="H2137" s="30">
        <v>1100</v>
      </c>
      <c r="I2137" s="30">
        <v>1100</v>
      </c>
      <c r="J2137" s="30">
        <v>1100</v>
      </c>
      <c r="K2137" s="30">
        <v>1100</v>
      </c>
      <c r="L2137" s="30">
        <v>1000</v>
      </c>
      <c r="M2137" s="30">
        <v>1000</v>
      </c>
      <c r="N2137" s="30">
        <v>1100</v>
      </c>
      <c r="O2137" s="30">
        <v>1100</v>
      </c>
      <c r="P2137" s="36">
        <v>1100</v>
      </c>
      <c r="Q2137" s="36">
        <v>1000</v>
      </c>
      <c r="R2137" s="36">
        <v>1075</v>
      </c>
    </row>
    <row r="2138" spans="1:18" ht="12">
      <c r="A2138" s="28" t="s">
        <v>2065</v>
      </c>
      <c r="B2138" s="30">
        <v>2009</v>
      </c>
      <c r="C2138" s="30" t="s">
        <v>1545</v>
      </c>
      <c r="D2138" s="28" t="s">
        <v>1500</v>
      </c>
      <c r="E2138" s="30" t="s">
        <v>1510</v>
      </c>
      <c r="F2138" s="30">
        <v>1100</v>
      </c>
      <c r="G2138" s="30">
        <v>1100</v>
      </c>
      <c r="H2138" s="30">
        <v>1100</v>
      </c>
      <c r="I2138" s="30">
        <v>1000</v>
      </c>
      <c r="J2138" s="30">
        <v>1000</v>
      </c>
      <c r="K2138" s="30">
        <v>1000</v>
      </c>
      <c r="L2138" s="30">
        <v>1000</v>
      </c>
      <c r="M2138" s="30">
        <v>1000</v>
      </c>
      <c r="N2138" s="30">
        <v>1000</v>
      </c>
      <c r="O2138" s="30">
        <v>1000</v>
      </c>
      <c r="P2138" s="36">
        <v>1000</v>
      </c>
      <c r="Q2138" s="36">
        <v>1000</v>
      </c>
      <c r="R2138" s="36">
        <v>1025</v>
      </c>
    </row>
    <row r="2139" spans="1:18" ht="12">
      <c r="A2139" s="28" t="s">
        <v>2259</v>
      </c>
      <c r="B2139" s="30">
        <v>2009</v>
      </c>
      <c r="C2139" s="30" t="s">
        <v>1545</v>
      </c>
      <c r="D2139" s="28" t="s">
        <v>1500</v>
      </c>
      <c r="E2139" s="30" t="s">
        <v>2130</v>
      </c>
      <c r="F2139" s="30">
        <v>4100</v>
      </c>
      <c r="G2139" s="30">
        <v>4100</v>
      </c>
      <c r="H2139" s="30">
        <v>4100</v>
      </c>
      <c r="I2139" s="30">
        <v>4100</v>
      </c>
      <c r="J2139" s="30">
        <v>4100</v>
      </c>
      <c r="K2139" s="30">
        <v>4100</v>
      </c>
      <c r="L2139" s="30">
        <v>3900</v>
      </c>
      <c r="M2139" s="30">
        <v>3900</v>
      </c>
      <c r="N2139" s="30">
        <v>3900</v>
      </c>
      <c r="O2139" s="30">
        <v>3900</v>
      </c>
      <c r="P2139" s="36">
        <v>4000</v>
      </c>
      <c r="Q2139" s="36">
        <v>4000</v>
      </c>
      <c r="R2139" s="36">
        <v>4016.6666666666665</v>
      </c>
    </row>
    <row r="2140" spans="1:18" ht="12">
      <c r="A2140" s="28" t="s">
        <v>2066</v>
      </c>
      <c r="B2140" s="35">
        <v>2009</v>
      </c>
      <c r="C2140" s="35" t="s">
        <v>1545</v>
      </c>
      <c r="D2140" s="28" t="s">
        <v>1500</v>
      </c>
      <c r="E2140" s="30" t="s">
        <v>1514</v>
      </c>
      <c r="F2140" s="30">
        <v>3300</v>
      </c>
      <c r="G2140" s="30">
        <v>3200</v>
      </c>
      <c r="H2140" s="30">
        <v>3300</v>
      </c>
      <c r="I2140" s="30">
        <v>3500</v>
      </c>
      <c r="J2140" s="30">
        <v>3700</v>
      </c>
      <c r="K2140" s="30">
        <v>3800</v>
      </c>
      <c r="L2140" s="30">
        <v>3900</v>
      </c>
      <c r="M2140" s="30">
        <v>4000</v>
      </c>
      <c r="N2140" s="30">
        <v>3700</v>
      </c>
      <c r="O2140" s="30">
        <v>3500</v>
      </c>
      <c r="P2140" s="36">
        <v>3400</v>
      </c>
      <c r="Q2140" s="36">
        <v>3400</v>
      </c>
      <c r="R2140" s="36">
        <v>3558.3333333333335</v>
      </c>
    </row>
    <row r="2141" spans="1:18" ht="12">
      <c r="A2141" s="28" t="s">
        <v>2260</v>
      </c>
      <c r="B2141" s="30">
        <v>2009</v>
      </c>
      <c r="C2141" s="30" t="s">
        <v>1545</v>
      </c>
      <c r="D2141" s="28" t="s">
        <v>1500</v>
      </c>
      <c r="E2141" s="30" t="s">
        <v>2131</v>
      </c>
      <c r="F2141" s="30">
        <v>3700</v>
      </c>
      <c r="G2141" s="30">
        <v>3700</v>
      </c>
      <c r="H2141" s="30">
        <v>3700</v>
      </c>
      <c r="I2141" s="30">
        <v>3700</v>
      </c>
      <c r="J2141" s="30">
        <v>3800</v>
      </c>
      <c r="K2141" s="30">
        <v>3700</v>
      </c>
      <c r="L2141" s="30">
        <v>3700</v>
      </c>
      <c r="M2141" s="30">
        <v>3700</v>
      </c>
      <c r="N2141" s="30">
        <v>3700</v>
      </c>
      <c r="O2141" s="30">
        <v>3800</v>
      </c>
      <c r="P2141" s="36">
        <v>3700</v>
      </c>
      <c r="Q2141" s="36">
        <v>3600</v>
      </c>
      <c r="R2141" s="36">
        <v>3708.3333333333335</v>
      </c>
    </row>
    <row r="2142" spans="1:18" ht="12">
      <c r="A2142" s="28" t="s">
        <v>2067</v>
      </c>
      <c r="B2142" s="30">
        <v>2009</v>
      </c>
      <c r="C2142" s="30" t="s">
        <v>1545</v>
      </c>
      <c r="D2142" s="28" t="s">
        <v>1500</v>
      </c>
      <c r="E2142" s="30" t="s">
        <v>1516</v>
      </c>
      <c r="F2142" s="30">
        <v>4200</v>
      </c>
      <c r="G2142" s="30">
        <v>4300</v>
      </c>
      <c r="H2142" s="30">
        <v>4300</v>
      </c>
      <c r="I2142" s="30">
        <v>4300</v>
      </c>
      <c r="J2142" s="30">
        <v>4300</v>
      </c>
      <c r="K2142" s="30">
        <v>4500</v>
      </c>
      <c r="L2142" s="30">
        <v>4100</v>
      </c>
      <c r="M2142" s="30">
        <v>4000</v>
      </c>
      <c r="N2142" s="30">
        <v>4400</v>
      </c>
      <c r="O2142" s="30">
        <v>4500</v>
      </c>
      <c r="P2142" s="36">
        <v>4600</v>
      </c>
      <c r="Q2142" s="36">
        <v>4600</v>
      </c>
      <c r="R2142" s="36">
        <v>4341.666666666667</v>
      </c>
    </row>
    <row r="2143" spans="1:18" ht="12">
      <c r="A2143" s="28" t="s">
        <v>2261</v>
      </c>
      <c r="B2143" s="30">
        <v>2009</v>
      </c>
      <c r="C2143" s="30" t="s">
        <v>1545</v>
      </c>
      <c r="D2143" s="28" t="s">
        <v>1500</v>
      </c>
      <c r="E2143" s="30" t="s">
        <v>2132</v>
      </c>
      <c r="F2143" s="30">
        <v>200</v>
      </c>
      <c r="G2143" s="30">
        <v>200</v>
      </c>
      <c r="H2143" s="30">
        <v>200</v>
      </c>
      <c r="I2143" s="30">
        <v>200</v>
      </c>
      <c r="J2143" s="30">
        <v>200</v>
      </c>
      <c r="K2143" s="30">
        <v>200</v>
      </c>
      <c r="L2143" s="30">
        <v>200</v>
      </c>
      <c r="M2143" s="30">
        <v>200</v>
      </c>
      <c r="N2143" s="30">
        <v>200</v>
      </c>
      <c r="O2143" s="30">
        <v>200</v>
      </c>
      <c r="P2143" s="36">
        <v>200</v>
      </c>
      <c r="Q2143" s="36">
        <v>200</v>
      </c>
      <c r="R2143" s="36">
        <v>200</v>
      </c>
    </row>
    <row r="2144" spans="1:18" ht="12">
      <c r="A2144" s="28" t="s">
        <v>2262</v>
      </c>
      <c r="B2144" s="30">
        <v>2009</v>
      </c>
      <c r="C2144" s="30" t="s">
        <v>1545</v>
      </c>
      <c r="D2144" s="28" t="s">
        <v>1500</v>
      </c>
      <c r="E2144" s="10" t="s">
        <v>2133</v>
      </c>
      <c r="F2144" s="36">
        <v>100</v>
      </c>
      <c r="G2144" s="36">
        <v>100</v>
      </c>
      <c r="H2144" s="36">
        <v>100</v>
      </c>
      <c r="I2144" s="36">
        <v>100</v>
      </c>
      <c r="J2144" s="30">
        <v>100</v>
      </c>
      <c r="K2144" s="30">
        <v>100</v>
      </c>
      <c r="L2144" s="30">
        <v>100</v>
      </c>
      <c r="M2144" s="30">
        <v>100</v>
      </c>
      <c r="N2144" s="30">
        <v>100</v>
      </c>
      <c r="O2144" s="30">
        <v>100</v>
      </c>
      <c r="P2144" s="36">
        <v>100</v>
      </c>
      <c r="Q2144" s="36">
        <v>100</v>
      </c>
      <c r="R2144" s="36">
        <v>100</v>
      </c>
    </row>
    <row r="2145" spans="1:18" ht="12">
      <c r="A2145" s="28" t="s">
        <v>2263</v>
      </c>
      <c r="B2145" s="30">
        <v>2009</v>
      </c>
      <c r="C2145" s="30" t="s">
        <v>1545</v>
      </c>
      <c r="D2145" s="28" t="s">
        <v>1500</v>
      </c>
      <c r="E2145" s="30" t="s">
        <v>2134</v>
      </c>
      <c r="F2145" s="30">
        <v>3900</v>
      </c>
      <c r="G2145" s="30">
        <v>4000</v>
      </c>
      <c r="H2145" s="30">
        <v>4000</v>
      </c>
      <c r="I2145" s="30">
        <v>4000</v>
      </c>
      <c r="J2145" s="30">
        <v>4000</v>
      </c>
      <c r="K2145" s="30">
        <v>4200</v>
      </c>
      <c r="L2145" s="30">
        <v>3800</v>
      </c>
      <c r="M2145" s="30">
        <v>3700</v>
      </c>
      <c r="N2145" s="30">
        <v>4100</v>
      </c>
      <c r="O2145" s="30">
        <v>4200</v>
      </c>
      <c r="P2145" s="36">
        <v>4300</v>
      </c>
      <c r="Q2145" s="36">
        <v>4300</v>
      </c>
      <c r="R2145" s="36">
        <v>4041.6666666666665</v>
      </c>
    </row>
    <row r="2146" spans="1:18" ht="12">
      <c r="A2146" s="28" t="s">
        <v>2068</v>
      </c>
      <c r="B2146" s="30">
        <v>2009</v>
      </c>
      <c r="C2146" s="30" t="s">
        <v>1542</v>
      </c>
      <c r="D2146" s="28" t="s">
        <v>2027</v>
      </c>
      <c r="E2146" s="10" t="s">
        <v>1491</v>
      </c>
      <c r="F2146" s="30">
        <v>36300</v>
      </c>
      <c r="G2146" s="30">
        <v>36100</v>
      </c>
      <c r="H2146" s="30">
        <v>36200</v>
      </c>
      <c r="I2146" s="30">
        <v>36500</v>
      </c>
      <c r="J2146" s="30">
        <v>37600</v>
      </c>
      <c r="K2146" s="30">
        <v>40200</v>
      </c>
      <c r="L2146" s="30">
        <v>39900</v>
      </c>
      <c r="M2146" s="30">
        <v>39300</v>
      </c>
      <c r="N2146" s="30">
        <v>38400</v>
      </c>
      <c r="O2146" s="30">
        <v>38200</v>
      </c>
      <c r="P2146" s="36">
        <v>37900</v>
      </c>
      <c r="Q2146" s="36">
        <v>37700</v>
      </c>
      <c r="R2146" s="36">
        <v>37858.333333333336</v>
      </c>
    </row>
    <row r="2147" spans="1:18" ht="12">
      <c r="A2147" s="28" t="s">
        <v>2069</v>
      </c>
      <c r="B2147" s="30">
        <v>2009</v>
      </c>
      <c r="C2147" s="30" t="s">
        <v>1542</v>
      </c>
      <c r="D2147" s="28" t="s">
        <v>2027</v>
      </c>
      <c r="E2147" s="30" t="s">
        <v>1495</v>
      </c>
      <c r="F2147" s="30">
        <v>30700</v>
      </c>
      <c r="G2147" s="30">
        <v>30500</v>
      </c>
      <c r="H2147" s="30">
        <v>30600</v>
      </c>
      <c r="I2147" s="30">
        <v>30900</v>
      </c>
      <c r="J2147" s="30">
        <v>32000</v>
      </c>
      <c r="K2147" s="30">
        <v>34500</v>
      </c>
      <c r="L2147" s="30">
        <v>34700</v>
      </c>
      <c r="M2147" s="30">
        <v>34500</v>
      </c>
      <c r="N2147" s="30">
        <v>32900</v>
      </c>
      <c r="O2147" s="30">
        <v>32300</v>
      </c>
      <c r="P2147" s="36">
        <v>31900</v>
      </c>
      <c r="Q2147" s="36">
        <v>31700</v>
      </c>
      <c r="R2147" s="36">
        <v>32266.666666666668</v>
      </c>
    </row>
    <row r="2148" spans="1:18" ht="12">
      <c r="A2148" s="28" t="s">
        <v>2070</v>
      </c>
      <c r="B2148" s="30">
        <v>2009</v>
      </c>
      <c r="C2148" s="30" t="s">
        <v>1542</v>
      </c>
      <c r="D2148" s="28" t="s">
        <v>2027</v>
      </c>
      <c r="E2148" s="30" t="s">
        <v>1498</v>
      </c>
      <c r="F2148" s="30">
        <v>7300</v>
      </c>
      <c r="G2148" s="30">
        <v>7200</v>
      </c>
      <c r="H2148" s="30">
        <v>7200</v>
      </c>
      <c r="I2148" s="30">
        <v>7100</v>
      </c>
      <c r="J2148" s="36">
        <v>7100</v>
      </c>
      <c r="K2148" s="36">
        <v>7400</v>
      </c>
      <c r="L2148" s="36">
        <v>7300</v>
      </c>
      <c r="M2148" s="36">
        <v>7500</v>
      </c>
      <c r="N2148" s="36">
        <v>7600</v>
      </c>
      <c r="O2148" s="36">
        <v>7600</v>
      </c>
      <c r="P2148" s="36">
        <v>7600</v>
      </c>
      <c r="Q2148" s="36">
        <v>7400</v>
      </c>
      <c r="R2148" s="36">
        <v>7358.333333333333</v>
      </c>
    </row>
    <row r="2149" spans="1:18" ht="12">
      <c r="A2149" s="28" t="s">
        <v>2264</v>
      </c>
      <c r="B2149" s="30">
        <v>2009</v>
      </c>
      <c r="C2149" s="30" t="s">
        <v>1542</v>
      </c>
      <c r="D2149" s="28" t="s">
        <v>2027</v>
      </c>
      <c r="E2149" s="30" t="s">
        <v>2127</v>
      </c>
      <c r="F2149" s="30">
        <v>29000</v>
      </c>
      <c r="G2149" s="30">
        <v>28900</v>
      </c>
      <c r="H2149" s="30">
        <v>29000</v>
      </c>
      <c r="I2149" s="30">
        <v>29400</v>
      </c>
      <c r="J2149" s="30">
        <v>30500</v>
      </c>
      <c r="K2149" s="30">
        <v>32800</v>
      </c>
      <c r="L2149" s="30">
        <v>32600</v>
      </c>
      <c r="M2149" s="30">
        <v>31800</v>
      </c>
      <c r="N2149" s="30">
        <v>30800</v>
      </c>
      <c r="O2149" s="30">
        <v>30600</v>
      </c>
      <c r="P2149" s="36">
        <v>30300</v>
      </c>
      <c r="Q2149" s="36">
        <v>30300</v>
      </c>
      <c r="R2149" s="36">
        <v>30500</v>
      </c>
    </row>
    <row r="2150" spans="1:18" ht="12">
      <c r="A2150" s="28" t="s">
        <v>2265</v>
      </c>
      <c r="B2150" s="30">
        <v>2009</v>
      </c>
      <c r="C2150" s="30" t="s">
        <v>1542</v>
      </c>
      <c r="D2150" s="28" t="s">
        <v>2027</v>
      </c>
      <c r="E2150" s="30" t="s">
        <v>2128</v>
      </c>
      <c r="F2150" s="30">
        <v>1400</v>
      </c>
      <c r="G2150" s="30">
        <v>1500</v>
      </c>
      <c r="H2150" s="30">
        <v>1500</v>
      </c>
      <c r="I2150" s="30">
        <v>1600</v>
      </c>
      <c r="J2150" s="30">
        <v>1700</v>
      </c>
      <c r="K2150" s="30">
        <v>1900</v>
      </c>
      <c r="L2150" s="30">
        <v>1800</v>
      </c>
      <c r="M2150" s="30">
        <v>1800</v>
      </c>
      <c r="N2150" s="30">
        <v>1800</v>
      </c>
      <c r="O2150" s="30">
        <v>1900</v>
      </c>
      <c r="P2150" s="36">
        <v>1900</v>
      </c>
      <c r="Q2150" s="36">
        <v>1700</v>
      </c>
      <c r="R2150" s="36">
        <v>1708.3333333333333</v>
      </c>
    </row>
    <row r="2151" spans="1:18" ht="12">
      <c r="A2151" s="28" t="s">
        <v>2071</v>
      </c>
      <c r="B2151" s="30">
        <v>2009</v>
      </c>
      <c r="C2151" s="30" t="s">
        <v>1542</v>
      </c>
      <c r="D2151" s="28" t="s">
        <v>2027</v>
      </c>
      <c r="E2151" s="30" t="s">
        <v>1502</v>
      </c>
      <c r="F2151" s="30">
        <v>5900</v>
      </c>
      <c r="G2151" s="30">
        <v>5700</v>
      </c>
      <c r="H2151" s="30">
        <v>5700</v>
      </c>
      <c r="I2151" s="30">
        <v>5500</v>
      </c>
      <c r="J2151" s="30">
        <v>5400</v>
      </c>
      <c r="K2151" s="30">
        <v>5500</v>
      </c>
      <c r="L2151" s="30">
        <v>5500</v>
      </c>
      <c r="M2151" s="30">
        <v>5700</v>
      </c>
      <c r="N2151" s="30">
        <v>5800</v>
      </c>
      <c r="O2151" s="30">
        <v>5700</v>
      </c>
      <c r="P2151" s="36">
        <v>5700</v>
      </c>
      <c r="Q2151" s="36">
        <v>5700</v>
      </c>
      <c r="R2151" s="36">
        <v>5650</v>
      </c>
    </row>
    <row r="2152" spans="1:18" ht="12">
      <c r="A2152" s="28" t="s">
        <v>2072</v>
      </c>
      <c r="B2152" s="30">
        <v>2009</v>
      </c>
      <c r="C2152" s="30" t="s">
        <v>1542</v>
      </c>
      <c r="D2152" s="28" t="s">
        <v>2027</v>
      </c>
      <c r="E2152" s="30" t="s">
        <v>1505</v>
      </c>
      <c r="F2152" s="30">
        <v>6700</v>
      </c>
      <c r="G2152" s="30">
        <v>6600</v>
      </c>
      <c r="H2152" s="30">
        <v>6600</v>
      </c>
      <c r="I2152" s="30">
        <v>6700</v>
      </c>
      <c r="J2152" s="30">
        <v>6800</v>
      </c>
      <c r="K2152" s="30">
        <v>6900</v>
      </c>
      <c r="L2152" s="30">
        <v>6900</v>
      </c>
      <c r="M2152" s="30">
        <v>6900</v>
      </c>
      <c r="N2152" s="30">
        <v>6800</v>
      </c>
      <c r="O2152" s="30">
        <v>6900</v>
      </c>
      <c r="P2152" s="36">
        <v>7000</v>
      </c>
      <c r="Q2152" s="36">
        <v>7100</v>
      </c>
      <c r="R2152" s="36">
        <v>6825</v>
      </c>
    </row>
    <row r="2153" spans="1:18" ht="12">
      <c r="A2153" s="28" t="s">
        <v>2266</v>
      </c>
      <c r="B2153" s="30">
        <v>2009</v>
      </c>
      <c r="C2153" s="30" t="s">
        <v>1542</v>
      </c>
      <c r="D2153" s="28" t="s">
        <v>2027</v>
      </c>
      <c r="E2153" s="30" t="s">
        <v>2129</v>
      </c>
      <c r="F2153" s="30">
        <v>700</v>
      </c>
      <c r="G2153" s="30">
        <v>700</v>
      </c>
      <c r="H2153" s="30">
        <v>700</v>
      </c>
      <c r="I2153" s="30">
        <v>800</v>
      </c>
      <c r="J2153" s="30">
        <v>800</v>
      </c>
      <c r="K2153" s="30">
        <v>900</v>
      </c>
      <c r="L2153" s="30">
        <v>800</v>
      </c>
      <c r="M2153" s="30">
        <v>800</v>
      </c>
      <c r="N2153" s="30">
        <v>800</v>
      </c>
      <c r="O2153" s="30">
        <v>800</v>
      </c>
      <c r="P2153" s="36">
        <v>800</v>
      </c>
      <c r="Q2153" s="36">
        <v>800</v>
      </c>
      <c r="R2153" s="36">
        <v>783.3333333333334</v>
      </c>
    </row>
    <row r="2154" spans="1:18" ht="12">
      <c r="A2154" s="28" t="s">
        <v>2073</v>
      </c>
      <c r="B2154" s="30">
        <v>2009</v>
      </c>
      <c r="C2154" s="30" t="s">
        <v>1542</v>
      </c>
      <c r="D2154" s="28" t="s">
        <v>2027</v>
      </c>
      <c r="E2154" s="30" t="s">
        <v>1510</v>
      </c>
      <c r="F2154" s="30">
        <v>2000</v>
      </c>
      <c r="G2154" s="30">
        <v>1800</v>
      </c>
      <c r="H2154" s="30">
        <v>1700</v>
      </c>
      <c r="I2154" s="30">
        <v>1600</v>
      </c>
      <c r="J2154" s="30">
        <v>1600</v>
      </c>
      <c r="K2154" s="30">
        <v>1700</v>
      </c>
      <c r="L2154" s="30">
        <v>1700</v>
      </c>
      <c r="M2154" s="30">
        <v>1700</v>
      </c>
      <c r="N2154" s="30">
        <v>1700</v>
      </c>
      <c r="O2154" s="30">
        <v>1600</v>
      </c>
      <c r="P2154" s="36">
        <v>1600</v>
      </c>
      <c r="Q2154" s="36">
        <v>1600</v>
      </c>
      <c r="R2154" s="36">
        <v>1691.6666666666667</v>
      </c>
    </row>
    <row r="2155" spans="1:18" ht="12">
      <c r="A2155" s="28" t="s">
        <v>2267</v>
      </c>
      <c r="B2155" s="30">
        <v>2009</v>
      </c>
      <c r="C2155" s="30" t="s">
        <v>1542</v>
      </c>
      <c r="D2155" s="28" t="s">
        <v>2027</v>
      </c>
      <c r="E2155" s="30" t="s">
        <v>2130</v>
      </c>
      <c r="F2155" s="30">
        <v>4000</v>
      </c>
      <c r="G2155" s="30">
        <v>3900</v>
      </c>
      <c r="H2155" s="30">
        <v>4000</v>
      </c>
      <c r="I2155" s="30">
        <v>3900</v>
      </c>
      <c r="J2155" s="30">
        <v>3900</v>
      </c>
      <c r="K2155" s="30">
        <v>4000</v>
      </c>
      <c r="L2155" s="30">
        <v>4000</v>
      </c>
      <c r="M2155" s="30">
        <v>4000</v>
      </c>
      <c r="N2155" s="30">
        <v>4000</v>
      </c>
      <c r="O2155" s="30">
        <v>4000</v>
      </c>
      <c r="P2155" s="36">
        <v>4000</v>
      </c>
      <c r="Q2155" s="36">
        <v>4000</v>
      </c>
      <c r="R2155" s="36">
        <v>3975</v>
      </c>
    </row>
    <row r="2156" spans="1:18" ht="12">
      <c r="A2156" s="28" t="s">
        <v>2074</v>
      </c>
      <c r="B2156" s="35">
        <v>2009</v>
      </c>
      <c r="C2156" s="35" t="s">
        <v>1542</v>
      </c>
      <c r="D2156" s="28" t="s">
        <v>2027</v>
      </c>
      <c r="E2156" s="30" t="s">
        <v>1514</v>
      </c>
      <c r="F2156" s="30">
        <v>6600</v>
      </c>
      <c r="G2156" s="30">
        <v>6900</v>
      </c>
      <c r="H2156" s="30">
        <v>7000</v>
      </c>
      <c r="I2156" s="30">
        <v>7300</v>
      </c>
      <c r="J2156" s="30">
        <v>8200</v>
      </c>
      <c r="K2156" s="30">
        <v>10000</v>
      </c>
      <c r="L2156" s="30">
        <v>10400</v>
      </c>
      <c r="M2156" s="30">
        <v>10000</v>
      </c>
      <c r="N2156" s="30">
        <v>8500</v>
      </c>
      <c r="O2156" s="30">
        <v>7900</v>
      </c>
      <c r="P2156" s="36">
        <v>7400</v>
      </c>
      <c r="Q2156" s="36">
        <v>7300</v>
      </c>
      <c r="R2156" s="36">
        <v>8125</v>
      </c>
    </row>
    <row r="2157" spans="1:18" ht="12">
      <c r="A2157" s="28" t="s">
        <v>2268</v>
      </c>
      <c r="B2157" s="30">
        <v>2009</v>
      </c>
      <c r="C2157" s="30" t="s">
        <v>1542</v>
      </c>
      <c r="D2157" s="28" t="s">
        <v>2027</v>
      </c>
      <c r="E2157" s="30" t="s">
        <v>2131</v>
      </c>
      <c r="F2157" s="30">
        <v>3400</v>
      </c>
      <c r="G2157" s="30">
        <v>3400</v>
      </c>
      <c r="H2157" s="30">
        <v>3400</v>
      </c>
      <c r="I2157" s="30">
        <v>3500</v>
      </c>
      <c r="J2157" s="30">
        <v>3600</v>
      </c>
      <c r="K2157" s="30">
        <v>3600</v>
      </c>
      <c r="L2157" s="30">
        <v>3600</v>
      </c>
      <c r="M2157" s="30">
        <v>3600</v>
      </c>
      <c r="N2157" s="30">
        <v>3500</v>
      </c>
      <c r="O2157" s="30">
        <v>3500</v>
      </c>
      <c r="P2157" s="36">
        <v>3500</v>
      </c>
      <c r="Q2157" s="36">
        <v>3500</v>
      </c>
      <c r="R2157" s="36">
        <v>3508.3333333333335</v>
      </c>
    </row>
    <row r="2158" spans="1:18" ht="12">
      <c r="A2158" s="28" t="s">
        <v>2075</v>
      </c>
      <c r="B2158" s="30">
        <v>2009</v>
      </c>
      <c r="C2158" s="30" t="s">
        <v>1542</v>
      </c>
      <c r="D2158" s="28" t="s">
        <v>2027</v>
      </c>
      <c r="E2158" s="30" t="s">
        <v>1516</v>
      </c>
      <c r="F2158" s="30">
        <v>5600</v>
      </c>
      <c r="G2158" s="30">
        <v>5600</v>
      </c>
      <c r="H2158" s="30">
        <v>5600</v>
      </c>
      <c r="I2158" s="30">
        <v>5600</v>
      </c>
      <c r="J2158" s="30">
        <v>5600</v>
      </c>
      <c r="K2158" s="30">
        <v>5700</v>
      </c>
      <c r="L2158" s="30">
        <v>5200</v>
      </c>
      <c r="M2158" s="30">
        <v>4800</v>
      </c>
      <c r="N2158" s="30">
        <v>5500</v>
      </c>
      <c r="O2158" s="30">
        <v>5900</v>
      </c>
      <c r="P2158" s="36">
        <v>6000</v>
      </c>
      <c r="Q2158" s="36">
        <v>6000</v>
      </c>
      <c r="R2158" s="36">
        <v>5591.666666666667</v>
      </c>
    </row>
    <row r="2159" spans="1:18" ht="12">
      <c r="A2159" s="28" t="s">
        <v>2269</v>
      </c>
      <c r="B2159" s="30">
        <v>2009</v>
      </c>
      <c r="C2159" s="30" t="s">
        <v>1542</v>
      </c>
      <c r="D2159" s="28" t="s">
        <v>2027</v>
      </c>
      <c r="E2159" s="30" t="s">
        <v>2132</v>
      </c>
      <c r="F2159" s="30">
        <v>200</v>
      </c>
      <c r="G2159" s="30">
        <v>200</v>
      </c>
      <c r="H2159" s="30">
        <v>200</v>
      </c>
      <c r="I2159" s="30">
        <v>200</v>
      </c>
      <c r="J2159" s="30">
        <v>200</v>
      </c>
      <c r="K2159" s="30">
        <v>200</v>
      </c>
      <c r="L2159" s="30">
        <v>200</v>
      </c>
      <c r="M2159" s="30">
        <v>200</v>
      </c>
      <c r="N2159" s="30">
        <v>200</v>
      </c>
      <c r="O2159" s="30">
        <v>200</v>
      </c>
      <c r="P2159" s="36">
        <v>200</v>
      </c>
      <c r="Q2159" s="36">
        <v>200</v>
      </c>
      <c r="R2159" s="36">
        <v>200</v>
      </c>
    </row>
    <row r="2160" spans="1:18" ht="12">
      <c r="A2160" s="28" t="s">
        <v>2270</v>
      </c>
      <c r="B2160" s="30">
        <v>2009</v>
      </c>
      <c r="C2160" s="30" t="s">
        <v>1542</v>
      </c>
      <c r="D2160" s="28" t="s">
        <v>2027</v>
      </c>
      <c r="E2160" s="10" t="s">
        <v>2133</v>
      </c>
      <c r="F2160" s="36">
        <v>200</v>
      </c>
      <c r="G2160" s="36">
        <v>200</v>
      </c>
      <c r="H2160" s="36">
        <v>200</v>
      </c>
      <c r="I2160" s="36">
        <v>200</v>
      </c>
      <c r="J2160" s="30">
        <v>200</v>
      </c>
      <c r="K2160" s="30">
        <v>200</v>
      </c>
      <c r="L2160" s="30">
        <v>200</v>
      </c>
      <c r="M2160" s="30">
        <v>200</v>
      </c>
      <c r="N2160" s="30">
        <v>200</v>
      </c>
      <c r="O2160" s="30">
        <v>200</v>
      </c>
      <c r="P2160" s="36">
        <v>200</v>
      </c>
      <c r="Q2160" s="36">
        <v>200</v>
      </c>
      <c r="R2160" s="36">
        <v>200</v>
      </c>
    </row>
    <row r="2161" spans="1:18" ht="12">
      <c r="A2161" s="28" t="s">
        <v>2271</v>
      </c>
      <c r="B2161" s="30">
        <v>2009</v>
      </c>
      <c r="C2161" s="30" t="s">
        <v>1542</v>
      </c>
      <c r="D2161" s="28" t="s">
        <v>2027</v>
      </c>
      <c r="E2161" s="30" t="s">
        <v>2134</v>
      </c>
      <c r="F2161" s="30">
        <v>5200</v>
      </c>
      <c r="G2161" s="30">
        <v>5200</v>
      </c>
      <c r="H2161" s="30">
        <v>5200</v>
      </c>
      <c r="I2161" s="30">
        <v>5200</v>
      </c>
      <c r="J2161" s="30">
        <v>5200</v>
      </c>
      <c r="K2161" s="30">
        <v>5300</v>
      </c>
      <c r="L2161" s="30">
        <v>4800</v>
      </c>
      <c r="M2161" s="30">
        <v>4400</v>
      </c>
      <c r="N2161" s="30">
        <v>5100</v>
      </c>
      <c r="O2161" s="30">
        <v>5500</v>
      </c>
      <c r="P2161" s="36">
        <v>5600</v>
      </c>
      <c r="Q2161" s="36">
        <v>5600</v>
      </c>
      <c r="R2161" s="36">
        <v>5191.666666666667</v>
      </c>
    </row>
    <row r="2162" spans="1:18" ht="12">
      <c r="A2162" s="28" t="s">
        <v>2076</v>
      </c>
      <c r="B2162" s="30">
        <v>2009</v>
      </c>
      <c r="C2162" s="30" t="s">
        <v>1543</v>
      </c>
      <c r="D2162" s="28" t="s">
        <v>1497</v>
      </c>
      <c r="E2162" s="10" t="s">
        <v>1491</v>
      </c>
      <c r="F2162" s="30">
        <v>6700</v>
      </c>
      <c r="G2162" s="30">
        <v>6800</v>
      </c>
      <c r="H2162" s="30">
        <v>6700</v>
      </c>
      <c r="I2162" s="30">
        <v>6700</v>
      </c>
      <c r="J2162" s="30">
        <v>7400</v>
      </c>
      <c r="K2162" s="30">
        <v>7700</v>
      </c>
      <c r="L2162" s="30">
        <v>7800</v>
      </c>
      <c r="M2162" s="30">
        <v>7600</v>
      </c>
      <c r="N2162" s="30">
        <v>7500</v>
      </c>
      <c r="O2162" s="30">
        <v>7400</v>
      </c>
      <c r="P2162" s="36">
        <v>7400</v>
      </c>
      <c r="Q2162" s="36">
        <v>7300</v>
      </c>
      <c r="R2162" s="36">
        <v>7250</v>
      </c>
    </row>
    <row r="2163" spans="1:18" ht="12">
      <c r="A2163" s="28" t="s">
        <v>2077</v>
      </c>
      <c r="B2163" s="30">
        <v>2009</v>
      </c>
      <c r="C2163" s="30" t="s">
        <v>1543</v>
      </c>
      <c r="D2163" s="28" t="s">
        <v>1497</v>
      </c>
      <c r="E2163" s="30" t="s">
        <v>1495</v>
      </c>
      <c r="F2163" s="30">
        <v>4600</v>
      </c>
      <c r="G2163" s="30">
        <v>4700</v>
      </c>
      <c r="H2163" s="30">
        <v>4600</v>
      </c>
      <c r="I2163" s="30">
        <v>4600</v>
      </c>
      <c r="J2163" s="30">
        <v>5200</v>
      </c>
      <c r="K2163" s="30">
        <v>5500</v>
      </c>
      <c r="L2163" s="30">
        <v>5600</v>
      </c>
      <c r="M2163" s="30">
        <v>5500</v>
      </c>
      <c r="N2163" s="30">
        <v>5300</v>
      </c>
      <c r="O2163" s="30">
        <v>5100</v>
      </c>
      <c r="P2163" s="36">
        <v>5100</v>
      </c>
      <c r="Q2163" s="36">
        <v>5000</v>
      </c>
      <c r="R2163" s="36">
        <v>5066.666666666667</v>
      </c>
    </row>
    <row r="2164" spans="1:18" ht="12">
      <c r="A2164" s="28" t="s">
        <v>2078</v>
      </c>
      <c r="B2164" s="30">
        <v>2009</v>
      </c>
      <c r="C2164" s="30" t="s">
        <v>1543</v>
      </c>
      <c r="D2164" s="28" t="s">
        <v>1497</v>
      </c>
      <c r="E2164" s="30" t="s">
        <v>1498</v>
      </c>
      <c r="F2164" s="30">
        <v>800</v>
      </c>
      <c r="G2164" s="30">
        <v>800</v>
      </c>
      <c r="H2164" s="30">
        <v>700</v>
      </c>
      <c r="I2164" s="30">
        <v>800</v>
      </c>
      <c r="J2164" s="36">
        <v>900</v>
      </c>
      <c r="K2164" s="36">
        <v>900</v>
      </c>
      <c r="L2164" s="36">
        <v>900</v>
      </c>
      <c r="M2164" s="36">
        <v>900</v>
      </c>
      <c r="N2164" s="36">
        <v>900</v>
      </c>
      <c r="O2164" s="36">
        <v>900</v>
      </c>
      <c r="P2164" s="36">
        <v>900</v>
      </c>
      <c r="Q2164" s="36">
        <v>800</v>
      </c>
      <c r="R2164" s="36">
        <v>850</v>
      </c>
    </row>
    <row r="2165" spans="1:18" ht="12">
      <c r="A2165" s="28" t="s">
        <v>2272</v>
      </c>
      <c r="B2165" s="30">
        <v>2009</v>
      </c>
      <c r="C2165" s="30" t="s">
        <v>1543</v>
      </c>
      <c r="D2165" s="28" t="s">
        <v>1497</v>
      </c>
      <c r="E2165" s="30" t="s">
        <v>2127</v>
      </c>
      <c r="F2165" s="30">
        <v>5900</v>
      </c>
      <c r="G2165" s="30">
        <v>6000</v>
      </c>
      <c r="H2165" s="30">
        <v>6000</v>
      </c>
      <c r="I2165" s="30">
        <v>5900</v>
      </c>
      <c r="J2165" s="30">
        <v>6500</v>
      </c>
      <c r="K2165" s="30">
        <v>6800</v>
      </c>
      <c r="L2165" s="30">
        <v>6900</v>
      </c>
      <c r="M2165" s="30">
        <v>6700</v>
      </c>
      <c r="N2165" s="30">
        <v>6600</v>
      </c>
      <c r="O2165" s="30">
        <v>6500</v>
      </c>
      <c r="P2165" s="36">
        <v>6500</v>
      </c>
      <c r="Q2165" s="36">
        <v>6500</v>
      </c>
      <c r="R2165" s="36">
        <v>6400</v>
      </c>
    </row>
    <row r="2166" spans="1:18" ht="12">
      <c r="A2166" s="28" t="s">
        <v>2273</v>
      </c>
      <c r="B2166" s="30">
        <v>2009</v>
      </c>
      <c r="C2166" s="30" t="s">
        <v>1543</v>
      </c>
      <c r="D2166" s="28" t="s">
        <v>1497</v>
      </c>
      <c r="E2166" s="30" t="s">
        <v>2128</v>
      </c>
      <c r="F2166" s="30">
        <v>200</v>
      </c>
      <c r="G2166" s="30">
        <v>200</v>
      </c>
      <c r="H2166" s="30">
        <v>200</v>
      </c>
      <c r="I2166" s="30">
        <v>200</v>
      </c>
      <c r="J2166" s="30">
        <v>300</v>
      </c>
      <c r="K2166" s="30">
        <v>300</v>
      </c>
      <c r="L2166" s="30">
        <v>300</v>
      </c>
      <c r="M2166" s="30">
        <v>300</v>
      </c>
      <c r="N2166" s="30">
        <v>300</v>
      </c>
      <c r="O2166" s="30">
        <v>300</v>
      </c>
      <c r="P2166" s="36">
        <v>300</v>
      </c>
      <c r="Q2166" s="36">
        <v>200</v>
      </c>
      <c r="R2166" s="36">
        <v>258.3333333333333</v>
      </c>
    </row>
    <row r="2167" spans="1:18" ht="12">
      <c r="A2167" s="28" t="s">
        <v>2079</v>
      </c>
      <c r="B2167" s="30">
        <v>2009</v>
      </c>
      <c r="C2167" s="30" t="s">
        <v>1543</v>
      </c>
      <c r="D2167" s="28" t="s">
        <v>1497</v>
      </c>
      <c r="E2167" s="30" t="s">
        <v>1502</v>
      </c>
      <c r="F2167" s="30">
        <v>600</v>
      </c>
      <c r="G2167" s="30">
        <v>600</v>
      </c>
      <c r="H2167" s="30">
        <v>500</v>
      </c>
      <c r="I2167" s="30">
        <v>600</v>
      </c>
      <c r="J2167" s="30">
        <v>600</v>
      </c>
      <c r="K2167" s="30">
        <v>600</v>
      </c>
      <c r="L2167" s="30">
        <v>600</v>
      </c>
      <c r="M2167" s="30">
        <v>600</v>
      </c>
      <c r="N2167" s="30">
        <v>600</v>
      </c>
      <c r="O2167" s="30">
        <v>600</v>
      </c>
      <c r="P2167" s="36">
        <v>600</v>
      </c>
      <c r="Q2167" s="36">
        <v>600</v>
      </c>
      <c r="R2167" s="36">
        <v>591.6666666666666</v>
      </c>
    </row>
    <row r="2168" spans="1:18" ht="12">
      <c r="A2168" s="28" t="s">
        <v>2080</v>
      </c>
      <c r="B2168" s="30">
        <v>2009</v>
      </c>
      <c r="C2168" s="30" t="s">
        <v>1543</v>
      </c>
      <c r="D2168" s="28" t="s">
        <v>1497</v>
      </c>
      <c r="E2168" s="30" t="s">
        <v>1505</v>
      </c>
      <c r="F2168" s="30">
        <v>1100</v>
      </c>
      <c r="G2168" s="30">
        <v>1100</v>
      </c>
      <c r="H2168" s="30">
        <v>1100</v>
      </c>
      <c r="I2168" s="30">
        <v>1100</v>
      </c>
      <c r="J2168" s="30">
        <v>1200</v>
      </c>
      <c r="K2168" s="30">
        <v>1200</v>
      </c>
      <c r="L2168" s="30">
        <v>1200</v>
      </c>
      <c r="M2168" s="30">
        <v>1200</v>
      </c>
      <c r="N2168" s="30">
        <v>1200</v>
      </c>
      <c r="O2168" s="30">
        <v>1100</v>
      </c>
      <c r="P2168" s="36">
        <v>1200</v>
      </c>
      <c r="Q2168" s="36">
        <v>1200</v>
      </c>
      <c r="R2168" s="36">
        <v>1158.3333333333333</v>
      </c>
    </row>
    <row r="2169" spans="1:18" ht="12">
      <c r="A2169" s="28" t="s">
        <v>1800</v>
      </c>
      <c r="B2169" s="30">
        <v>2009</v>
      </c>
      <c r="C2169" s="30" t="s">
        <v>1543</v>
      </c>
      <c r="D2169" s="28" t="s">
        <v>1497</v>
      </c>
      <c r="E2169" s="30" t="s">
        <v>2129</v>
      </c>
      <c r="F2169" s="30">
        <v>100</v>
      </c>
      <c r="G2169" s="30">
        <v>100</v>
      </c>
      <c r="H2169" s="30">
        <v>100</v>
      </c>
      <c r="I2169" s="30">
        <v>100</v>
      </c>
      <c r="J2169" s="30">
        <v>100</v>
      </c>
      <c r="K2169" s="30">
        <v>100</v>
      </c>
      <c r="L2169" s="30">
        <v>100</v>
      </c>
      <c r="M2169" s="30">
        <v>100</v>
      </c>
      <c r="N2169" s="30">
        <v>100</v>
      </c>
      <c r="O2169" s="30">
        <v>100</v>
      </c>
      <c r="P2169" s="36">
        <v>100</v>
      </c>
      <c r="Q2169" s="36">
        <v>100</v>
      </c>
      <c r="R2169" s="36">
        <v>100</v>
      </c>
    </row>
    <row r="2170" spans="1:18" ht="12">
      <c r="A2170" s="28" t="s">
        <v>2081</v>
      </c>
      <c r="B2170" s="30">
        <v>2009</v>
      </c>
      <c r="C2170" s="30" t="s">
        <v>1543</v>
      </c>
      <c r="D2170" s="28" t="s">
        <v>1497</v>
      </c>
      <c r="E2170" s="30" t="s">
        <v>1510</v>
      </c>
      <c r="F2170" s="30">
        <v>300</v>
      </c>
      <c r="G2170" s="30">
        <v>300</v>
      </c>
      <c r="H2170" s="30">
        <v>300</v>
      </c>
      <c r="I2170" s="30">
        <v>300</v>
      </c>
      <c r="J2170" s="30">
        <v>300</v>
      </c>
      <c r="K2170" s="30">
        <v>300</v>
      </c>
      <c r="L2170" s="30">
        <v>300</v>
      </c>
      <c r="M2170" s="30">
        <v>300</v>
      </c>
      <c r="N2170" s="30">
        <v>300</v>
      </c>
      <c r="O2170" s="30">
        <v>300</v>
      </c>
      <c r="P2170" s="36">
        <v>300</v>
      </c>
      <c r="Q2170" s="36">
        <v>300</v>
      </c>
      <c r="R2170" s="36">
        <v>300</v>
      </c>
    </row>
    <row r="2171" spans="1:18" ht="12">
      <c r="A2171" s="28" t="s">
        <v>1801</v>
      </c>
      <c r="B2171" s="30">
        <v>2009</v>
      </c>
      <c r="C2171" s="30" t="s">
        <v>1543</v>
      </c>
      <c r="D2171" s="28" t="s">
        <v>1497</v>
      </c>
      <c r="E2171" s="30" t="s">
        <v>2130</v>
      </c>
      <c r="F2171" s="30">
        <v>800</v>
      </c>
      <c r="G2171" s="30">
        <v>900</v>
      </c>
      <c r="H2171" s="30">
        <v>900</v>
      </c>
      <c r="I2171" s="30">
        <v>800</v>
      </c>
      <c r="J2171" s="30">
        <v>900</v>
      </c>
      <c r="K2171" s="30">
        <v>900</v>
      </c>
      <c r="L2171" s="30">
        <v>900</v>
      </c>
      <c r="M2171" s="30">
        <v>900</v>
      </c>
      <c r="N2171" s="30">
        <v>900</v>
      </c>
      <c r="O2171" s="30">
        <v>900</v>
      </c>
      <c r="P2171" s="36">
        <v>900</v>
      </c>
      <c r="Q2171" s="36">
        <v>900</v>
      </c>
      <c r="R2171" s="36">
        <v>883.3333333333334</v>
      </c>
    </row>
    <row r="2172" spans="1:18" ht="12">
      <c r="A2172" s="28" t="s">
        <v>2082</v>
      </c>
      <c r="B2172" s="35">
        <v>2009</v>
      </c>
      <c r="C2172" s="35" t="s">
        <v>1543</v>
      </c>
      <c r="D2172" s="28" t="s">
        <v>1497</v>
      </c>
      <c r="E2172" s="30" t="s">
        <v>1514</v>
      </c>
      <c r="F2172" s="30">
        <v>900</v>
      </c>
      <c r="G2172" s="30">
        <v>900</v>
      </c>
      <c r="H2172" s="30">
        <v>900</v>
      </c>
      <c r="I2172" s="30">
        <v>900</v>
      </c>
      <c r="J2172" s="30">
        <v>1200</v>
      </c>
      <c r="K2172" s="30">
        <v>1400</v>
      </c>
      <c r="L2172" s="30">
        <v>1600</v>
      </c>
      <c r="M2172" s="30">
        <v>1500</v>
      </c>
      <c r="N2172" s="30">
        <v>1300</v>
      </c>
      <c r="O2172" s="30">
        <v>1200</v>
      </c>
      <c r="P2172" s="36">
        <v>1100</v>
      </c>
      <c r="Q2172" s="36">
        <v>1100</v>
      </c>
      <c r="R2172" s="36">
        <v>1166.6666666666667</v>
      </c>
    </row>
    <row r="2173" spans="1:18" ht="12">
      <c r="A2173" s="28" t="s">
        <v>1802</v>
      </c>
      <c r="B2173" s="30">
        <v>2009</v>
      </c>
      <c r="C2173" s="30" t="s">
        <v>1543</v>
      </c>
      <c r="D2173" s="28" t="s">
        <v>1497</v>
      </c>
      <c r="E2173" s="30" t="s">
        <v>2131</v>
      </c>
      <c r="F2173" s="30">
        <v>600</v>
      </c>
      <c r="G2173" s="30">
        <v>600</v>
      </c>
      <c r="H2173" s="30">
        <v>600</v>
      </c>
      <c r="I2173" s="30">
        <v>600</v>
      </c>
      <c r="J2173" s="30">
        <v>600</v>
      </c>
      <c r="K2173" s="30">
        <v>700</v>
      </c>
      <c r="L2173" s="30">
        <v>600</v>
      </c>
      <c r="M2173" s="30">
        <v>600</v>
      </c>
      <c r="N2173" s="30">
        <v>600</v>
      </c>
      <c r="O2173" s="30">
        <v>600</v>
      </c>
      <c r="P2173" s="36">
        <v>600</v>
      </c>
      <c r="Q2173" s="36">
        <v>600</v>
      </c>
      <c r="R2173" s="36">
        <v>608.3333333333334</v>
      </c>
    </row>
    <row r="2174" spans="1:18" ht="12">
      <c r="A2174" s="28" t="s">
        <v>2083</v>
      </c>
      <c r="B2174" s="30">
        <v>2009</v>
      </c>
      <c r="C2174" s="30" t="s">
        <v>1543</v>
      </c>
      <c r="D2174" s="28" t="s">
        <v>1497</v>
      </c>
      <c r="E2174" s="30" t="s">
        <v>1516</v>
      </c>
      <c r="F2174" s="30">
        <v>2100</v>
      </c>
      <c r="G2174" s="30">
        <v>2100</v>
      </c>
      <c r="H2174" s="30">
        <v>2100</v>
      </c>
      <c r="I2174" s="30">
        <v>2100</v>
      </c>
      <c r="J2174" s="30">
        <v>2200</v>
      </c>
      <c r="K2174" s="30">
        <v>2200</v>
      </c>
      <c r="L2174" s="30">
        <v>2200</v>
      </c>
      <c r="M2174" s="30">
        <v>2100</v>
      </c>
      <c r="N2174" s="30">
        <v>2200</v>
      </c>
      <c r="O2174" s="30">
        <v>2300</v>
      </c>
      <c r="P2174" s="36">
        <v>2300</v>
      </c>
      <c r="Q2174" s="36">
        <v>2300</v>
      </c>
      <c r="R2174" s="36">
        <v>2183.3333333333335</v>
      </c>
    </row>
    <row r="2175" spans="1:18" ht="12">
      <c r="A2175" s="28" t="s">
        <v>1803</v>
      </c>
      <c r="B2175" s="30">
        <v>2009</v>
      </c>
      <c r="C2175" s="30" t="s">
        <v>1543</v>
      </c>
      <c r="D2175" s="28" t="s">
        <v>1497</v>
      </c>
      <c r="E2175" s="30" t="s">
        <v>2132</v>
      </c>
      <c r="F2175" s="30">
        <v>100</v>
      </c>
      <c r="G2175" s="30">
        <v>100</v>
      </c>
      <c r="H2175" s="30">
        <v>100</v>
      </c>
      <c r="I2175" s="30">
        <v>100</v>
      </c>
      <c r="J2175" s="30">
        <v>100</v>
      </c>
      <c r="K2175" s="30">
        <v>100</v>
      </c>
      <c r="L2175" s="30">
        <v>100</v>
      </c>
      <c r="M2175" s="30">
        <v>100</v>
      </c>
      <c r="N2175" s="30">
        <v>100</v>
      </c>
      <c r="O2175" s="30">
        <v>100</v>
      </c>
      <c r="P2175" s="36">
        <v>100</v>
      </c>
      <c r="Q2175" s="36">
        <v>100</v>
      </c>
      <c r="R2175" s="36">
        <v>100</v>
      </c>
    </row>
    <row r="2176" spans="1:18" ht="12">
      <c r="A2176" s="28" t="s">
        <v>1804</v>
      </c>
      <c r="B2176" s="30">
        <v>2009</v>
      </c>
      <c r="C2176" s="30" t="s">
        <v>1543</v>
      </c>
      <c r="D2176" s="28" t="s">
        <v>1497</v>
      </c>
      <c r="E2176" s="10" t="s">
        <v>2133</v>
      </c>
      <c r="F2176" s="36">
        <v>100</v>
      </c>
      <c r="G2176" s="36">
        <v>100</v>
      </c>
      <c r="H2176" s="36">
        <v>100</v>
      </c>
      <c r="I2176" s="36">
        <v>100</v>
      </c>
      <c r="J2176" s="30">
        <v>100</v>
      </c>
      <c r="K2176" s="30">
        <v>100</v>
      </c>
      <c r="L2176" s="30">
        <v>100</v>
      </c>
      <c r="M2176" s="30">
        <v>100</v>
      </c>
      <c r="N2176" s="30">
        <v>100</v>
      </c>
      <c r="O2176" s="30">
        <v>100</v>
      </c>
      <c r="P2176" s="36">
        <v>100</v>
      </c>
      <c r="Q2176" s="36">
        <v>100</v>
      </c>
      <c r="R2176" s="36">
        <v>100</v>
      </c>
    </row>
    <row r="2177" spans="1:18" ht="12">
      <c r="A2177" s="28" t="s">
        <v>1805</v>
      </c>
      <c r="B2177" s="30">
        <v>2009</v>
      </c>
      <c r="C2177" s="30" t="s">
        <v>1543</v>
      </c>
      <c r="D2177" s="28" t="s">
        <v>1497</v>
      </c>
      <c r="E2177" s="30" t="s">
        <v>2134</v>
      </c>
      <c r="F2177" s="30">
        <v>1900</v>
      </c>
      <c r="G2177" s="30">
        <v>1900</v>
      </c>
      <c r="H2177" s="30">
        <v>1900</v>
      </c>
      <c r="I2177" s="30">
        <v>1900</v>
      </c>
      <c r="J2177" s="30">
        <v>2000</v>
      </c>
      <c r="K2177" s="30">
        <v>2000</v>
      </c>
      <c r="L2177" s="30">
        <v>2000</v>
      </c>
      <c r="M2177" s="30">
        <v>1900</v>
      </c>
      <c r="N2177" s="30">
        <v>2000</v>
      </c>
      <c r="O2177" s="30">
        <v>2100</v>
      </c>
      <c r="P2177" s="36">
        <v>2100</v>
      </c>
      <c r="Q2177" s="36">
        <v>2100</v>
      </c>
      <c r="R2177" s="36">
        <v>1983.3333333333333</v>
      </c>
    </row>
    <row r="2178" spans="1:18" ht="12">
      <c r="A2178" s="28" t="s">
        <v>2084</v>
      </c>
      <c r="B2178" s="30">
        <v>2009</v>
      </c>
      <c r="C2178" s="30" t="s">
        <v>1544</v>
      </c>
      <c r="D2178" s="28" t="s">
        <v>1489</v>
      </c>
      <c r="E2178" s="10" t="s">
        <v>1491</v>
      </c>
      <c r="F2178" s="30">
        <v>12600</v>
      </c>
      <c r="G2178" s="30">
        <v>12400</v>
      </c>
      <c r="H2178" s="30">
        <v>12300</v>
      </c>
      <c r="I2178" s="30">
        <v>12600</v>
      </c>
      <c r="J2178" s="30">
        <v>12700</v>
      </c>
      <c r="K2178" s="30">
        <v>12800</v>
      </c>
      <c r="L2178" s="30">
        <v>13000</v>
      </c>
      <c r="M2178" s="30">
        <v>12800</v>
      </c>
      <c r="N2178" s="30">
        <v>12700</v>
      </c>
      <c r="O2178" s="30">
        <v>12700</v>
      </c>
      <c r="P2178" s="36">
        <v>12400</v>
      </c>
      <c r="Q2178" s="36">
        <v>12500</v>
      </c>
      <c r="R2178" s="36">
        <v>12625</v>
      </c>
    </row>
    <row r="2179" spans="1:18" ht="12">
      <c r="A2179" s="28" t="s">
        <v>2085</v>
      </c>
      <c r="B2179" s="30">
        <v>2009</v>
      </c>
      <c r="C2179" s="30" t="s">
        <v>1544</v>
      </c>
      <c r="D2179" s="28" t="s">
        <v>1489</v>
      </c>
      <c r="E2179" s="30" t="s">
        <v>1495</v>
      </c>
      <c r="F2179" s="30">
        <v>9700</v>
      </c>
      <c r="G2179" s="30">
        <v>9500</v>
      </c>
      <c r="H2179" s="30">
        <v>9400</v>
      </c>
      <c r="I2179" s="30">
        <v>9600</v>
      </c>
      <c r="J2179" s="30">
        <v>9700</v>
      </c>
      <c r="K2179" s="30">
        <v>9900</v>
      </c>
      <c r="L2179" s="30">
        <v>10000</v>
      </c>
      <c r="M2179" s="30">
        <v>10000</v>
      </c>
      <c r="N2179" s="30">
        <v>9700</v>
      </c>
      <c r="O2179" s="30">
        <v>9700</v>
      </c>
      <c r="P2179" s="36">
        <v>9400</v>
      </c>
      <c r="Q2179" s="36">
        <v>9400</v>
      </c>
      <c r="R2179" s="36">
        <v>9666.666666666666</v>
      </c>
    </row>
    <row r="2180" spans="1:18" ht="12">
      <c r="A2180" s="28" t="s">
        <v>2086</v>
      </c>
      <c r="B2180" s="30">
        <v>2009</v>
      </c>
      <c r="C2180" s="30" t="s">
        <v>1544</v>
      </c>
      <c r="D2180" s="28" t="s">
        <v>1489</v>
      </c>
      <c r="E2180" s="30" t="s">
        <v>1498</v>
      </c>
      <c r="F2180" s="30">
        <v>2400</v>
      </c>
      <c r="G2180" s="30">
        <v>2300</v>
      </c>
      <c r="H2180" s="30">
        <v>2200</v>
      </c>
      <c r="I2180" s="30">
        <v>2200</v>
      </c>
      <c r="J2180" s="36">
        <v>2200</v>
      </c>
      <c r="K2180" s="36">
        <v>2300</v>
      </c>
      <c r="L2180" s="36">
        <v>2400</v>
      </c>
      <c r="M2180" s="36">
        <v>2400</v>
      </c>
      <c r="N2180" s="36">
        <v>2300</v>
      </c>
      <c r="O2180" s="36">
        <v>2300</v>
      </c>
      <c r="P2180" s="36">
        <v>2100</v>
      </c>
      <c r="Q2180" s="36">
        <v>2100</v>
      </c>
      <c r="R2180" s="36">
        <v>2266.6666666666665</v>
      </c>
    </row>
    <row r="2181" spans="1:18" ht="12">
      <c r="A2181" s="28" t="s">
        <v>1806</v>
      </c>
      <c r="B2181" s="30">
        <v>2009</v>
      </c>
      <c r="C2181" s="30" t="s">
        <v>1544</v>
      </c>
      <c r="D2181" s="28" t="s">
        <v>1489</v>
      </c>
      <c r="E2181" s="30" t="s">
        <v>2127</v>
      </c>
      <c r="F2181" s="30">
        <v>10200</v>
      </c>
      <c r="G2181" s="30">
        <v>10100</v>
      </c>
      <c r="H2181" s="30">
        <v>10100</v>
      </c>
      <c r="I2181" s="30">
        <v>10400</v>
      </c>
      <c r="J2181" s="30">
        <v>10500</v>
      </c>
      <c r="K2181" s="30">
        <v>10500</v>
      </c>
      <c r="L2181" s="30">
        <v>10600</v>
      </c>
      <c r="M2181" s="30">
        <v>10400</v>
      </c>
      <c r="N2181" s="30">
        <v>10400</v>
      </c>
      <c r="O2181" s="30">
        <v>10400</v>
      </c>
      <c r="P2181" s="36">
        <v>10300</v>
      </c>
      <c r="Q2181" s="36">
        <v>10400</v>
      </c>
      <c r="R2181" s="36">
        <v>10358.333333333334</v>
      </c>
    </row>
    <row r="2182" spans="1:18" ht="12">
      <c r="A2182" s="28" t="s">
        <v>1807</v>
      </c>
      <c r="B2182" s="30">
        <v>2009</v>
      </c>
      <c r="C2182" s="30" t="s">
        <v>1544</v>
      </c>
      <c r="D2182" s="28" t="s">
        <v>1489</v>
      </c>
      <c r="E2182" s="30" t="s">
        <v>2128</v>
      </c>
      <c r="F2182" s="30">
        <v>400</v>
      </c>
      <c r="G2182" s="30">
        <v>400</v>
      </c>
      <c r="H2182" s="30">
        <v>400</v>
      </c>
      <c r="I2182" s="30">
        <v>400</v>
      </c>
      <c r="J2182" s="30">
        <v>400</v>
      </c>
      <c r="K2182" s="30">
        <v>500</v>
      </c>
      <c r="L2182" s="30">
        <v>500</v>
      </c>
      <c r="M2182" s="30">
        <v>500</v>
      </c>
      <c r="N2182" s="30">
        <v>500</v>
      </c>
      <c r="O2182" s="30">
        <v>500</v>
      </c>
      <c r="P2182" s="36">
        <v>400</v>
      </c>
      <c r="Q2182" s="36">
        <v>400</v>
      </c>
      <c r="R2182" s="36">
        <v>441.6666666666667</v>
      </c>
    </row>
    <row r="2183" spans="1:18" ht="12">
      <c r="A2183" s="28" t="s">
        <v>2087</v>
      </c>
      <c r="B2183" s="30">
        <v>2009</v>
      </c>
      <c r="C2183" s="30" t="s">
        <v>1544</v>
      </c>
      <c r="D2183" s="28" t="s">
        <v>1489</v>
      </c>
      <c r="E2183" s="30" t="s">
        <v>1502</v>
      </c>
      <c r="F2183" s="30">
        <v>2000</v>
      </c>
      <c r="G2183" s="30">
        <v>1900</v>
      </c>
      <c r="H2183" s="30">
        <v>1800</v>
      </c>
      <c r="I2183" s="30">
        <v>1800</v>
      </c>
      <c r="J2183" s="30">
        <v>1800</v>
      </c>
      <c r="K2183" s="30">
        <v>1800</v>
      </c>
      <c r="L2183" s="30">
        <v>1900</v>
      </c>
      <c r="M2183" s="30">
        <v>1900</v>
      </c>
      <c r="N2183" s="30">
        <v>1800</v>
      </c>
      <c r="O2183" s="30">
        <v>1800</v>
      </c>
      <c r="P2183" s="36">
        <v>1700</v>
      </c>
      <c r="Q2183" s="36">
        <v>1700</v>
      </c>
      <c r="R2183" s="36">
        <v>1825</v>
      </c>
    </row>
    <row r="2184" spans="1:18" ht="12">
      <c r="A2184" s="28" t="s">
        <v>2088</v>
      </c>
      <c r="B2184" s="30">
        <v>2009</v>
      </c>
      <c r="C2184" s="30" t="s">
        <v>1544</v>
      </c>
      <c r="D2184" s="28" t="s">
        <v>1489</v>
      </c>
      <c r="E2184" s="30" t="s">
        <v>1505</v>
      </c>
      <c r="F2184" s="30">
        <v>2200</v>
      </c>
      <c r="G2184" s="30">
        <v>2100</v>
      </c>
      <c r="H2184" s="30">
        <v>2100</v>
      </c>
      <c r="I2184" s="30">
        <v>2200</v>
      </c>
      <c r="J2184" s="30">
        <v>2200</v>
      </c>
      <c r="K2184" s="30">
        <v>2200</v>
      </c>
      <c r="L2184" s="30">
        <v>2200</v>
      </c>
      <c r="M2184" s="30">
        <v>2200</v>
      </c>
      <c r="N2184" s="30">
        <v>2100</v>
      </c>
      <c r="O2184" s="30">
        <v>2100</v>
      </c>
      <c r="P2184" s="36">
        <v>2100</v>
      </c>
      <c r="Q2184" s="36">
        <v>2100</v>
      </c>
      <c r="R2184" s="36">
        <v>2150</v>
      </c>
    </row>
    <row r="2185" spans="1:18" ht="12">
      <c r="A2185" s="28" t="s">
        <v>1808</v>
      </c>
      <c r="B2185" s="30">
        <v>2009</v>
      </c>
      <c r="C2185" s="30" t="s">
        <v>1544</v>
      </c>
      <c r="D2185" s="28" t="s">
        <v>1489</v>
      </c>
      <c r="E2185" s="30" t="s">
        <v>2129</v>
      </c>
      <c r="F2185" s="30">
        <v>300</v>
      </c>
      <c r="G2185" s="30">
        <v>300</v>
      </c>
      <c r="H2185" s="30">
        <v>300</v>
      </c>
      <c r="I2185" s="30">
        <v>300</v>
      </c>
      <c r="J2185" s="30">
        <v>300</v>
      </c>
      <c r="K2185" s="30">
        <v>300</v>
      </c>
      <c r="L2185" s="30">
        <v>300</v>
      </c>
      <c r="M2185" s="30">
        <v>300</v>
      </c>
      <c r="N2185" s="30">
        <v>300</v>
      </c>
      <c r="O2185" s="30">
        <v>300</v>
      </c>
      <c r="P2185" s="36">
        <v>300</v>
      </c>
      <c r="Q2185" s="36">
        <v>300</v>
      </c>
      <c r="R2185" s="36">
        <v>300</v>
      </c>
    </row>
    <row r="2186" spans="1:18" ht="12">
      <c r="A2186" s="28" t="s">
        <v>2089</v>
      </c>
      <c r="B2186" s="30">
        <v>2009</v>
      </c>
      <c r="C2186" s="30" t="s">
        <v>1544</v>
      </c>
      <c r="D2186" s="28" t="s">
        <v>1489</v>
      </c>
      <c r="E2186" s="30" t="s">
        <v>1510</v>
      </c>
      <c r="F2186" s="30">
        <v>400</v>
      </c>
      <c r="G2186" s="30">
        <v>400</v>
      </c>
      <c r="H2186" s="30">
        <v>400</v>
      </c>
      <c r="I2186" s="30">
        <v>400</v>
      </c>
      <c r="J2186" s="30">
        <v>400</v>
      </c>
      <c r="K2186" s="30">
        <v>400</v>
      </c>
      <c r="L2186" s="30">
        <v>400</v>
      </c>
      <c r="M2186" s="30">
        <v>400</v>
      </c>
      <c r="N2186" s="30">
        <v>400</v>
      </c>
      <c r="O2186" s="30">
        <v>400</v>
      </c>
      <c r="P2186" s="36">
        <v>400</v>
      </c>
      <c r="Q2186" s="36">
        <v>400</v>
      </c>
      <c r="R2186" s="36">
        <v>400</v>
      </c>
    </row>
    <row r="2187" spans="1:18" ht="12">
      <c r="A2187" s="28" t="s">
        <v>1809</v>
      </c>
      <c r="B2187" s="30">
        <v>2009</v>
      </c>
      <c r="C2187" s="30" t="s">
        <v>1544</v>
      </c>
      <c r="D2187" s="28" t="s">
        <v>1489</v>
      </c>
      <c r="E2187" s="30" t="s">
        <v>2130</v>
      </c>
      <c r="F2187" s="30">
        <v>1700</v>
      </c>
      <c r="G2187" s="30">
        <v>1700</v>
      </c>
      <c r="H2187" s="30">
        <v>1700</v>
      </c>
      <c r="I2187" s="30">
        <v>1700</v>
      </c>
      <c r="J2187" s="30">
        <v>1700</v>
      </c>
      <c r="K2187" s="30">
        <v>1700</v>
      </c>
      <c r="L2187" s="30">
        <v>1700</v>
      </c>
      <c r="M2187" s="30">
        <v>1700</v>
      </c>
      <c r="N2187" s="30">
        <v>1700</v>
      </c>
      <c r="O2187" s="30">
        <v>1700</v>
      </c>
      <c r="P2187" s="36">
        <v>1700</v>
      </c>
      <c r="Q2187" s="36">
        <v>1700</v>
      </c>
      <c r="R2187" s="36">
        <v>1700</v>
      </c>
    </row>
    <row r="2188" spans="1:18" ht="12">
      <c r="A2188" s="28" t="s">
        <v>2090</v>
      </c>
      <c r="B2188" s="35">
        <v>2009</v>
      </c>
      <c r="C2188" s="35" t="s">
        <v>1544</v>
      </c>
      <c r="D2188" s="28" t="s">
        <v>1489</v>
      </c>
      <c r="E2188" s="30" t="s">
        <v>1514</v>
      </c>
      <c r="F2188" s="30">
        <v>1100</v>
      </c>
      <c r="G2188" s="30">
        <v>1100</v>
      </c>
      <c r="H2188" s="30">
        <v>1100</v>
      </c>
      <c r="I2188" s="30">
        <v>1200</v>
      </c>
      <c r="J2188" s="30">
        <v>1300</v>
      </c>
      <c r="K2188" s="30">
        <v>1400</v>
      </c>
      <c r="L2188" s="30">
        <v>1400</v>
      </c>
      <c r="M2188" s="30">
        <v>1400</v>
      </c>
      <c r="N2188" s="30">
        <v>1400</v>
      </c>
      <c r="O2188" s="30">
        <v>1400</v>
      </c>
      <c r="P2188" s="36">
        <v>1300</v>
      </c>
      <c r="Q2188" s="36">
        <v>1300</v>
      </c>
      <c r="R2188" s="36">
        <v>1283.3333333333333</v>
      </c>
    </row>
    <row r="2189" spans="1:18" ht="12">
      <c r="A2189" s="28" t="s">
        <v>1810</v>
      </c>
      <c r="B2189" s="30">
        <v>2009</v>
      </c>
      <c r="C2189" s="30" t="s">
        <v>1544</v>
      </c>
      <c r="D2189" s="28" t="s">
        <v>1489</v>
      </c>
      <c r="E2189" s="30" t="s">
        <v>2131</v>
      </c>
      <c r="F2189" s="30">
        <v>1600</v>
      </c>
      <c r="G2189" s="30">
        <v>1600</v>
      </c>
      <c r="H2189" s="30">
        <v>1600</v>
      </c>
      <c r="I2189" s="30">
        <v>1600</v>
      </c>
      <c r="J2189" s="30">
        <v>1600</v>
      </c>
      <c r="K2189" s="30">
        <v>1600</v>
      </c>
      <c r="L2189" s="30">
        <v>1600</v>
      </c>
      <c r="M2189" s="30">
        <v>1600</v>
      </c>
      <c r="N2189" s="30">
        <v>1500</v>
      </c>
      <c r="O2189" s="30">
        <v>1500</v>
      </c>
      <c r="P2189" s="36">
        <v>1500</v>
      </c>
      <c r="Q2189" s="36">
        <v>1500</v>
      </c>
      <c r="R2189" s="36">
        <v>1566.6666666666667</v>
      </c>
    </row>
    <row r="2190" spans="1:18" ht="12">
      <c r="A2190" s="28" t="s">
        <v>2091</v>
      </c>
      <c r="B2190" s="30">
        <v>2009</v>
      </c>
      <c r="C2190" s="30" t="s">
        <v>1544</v>
      </c>
      <c r="D2190" s="28" t="s">
        <v>1489</v>
      </c>
      <c r="E2190" s="30" t="s">
        <v>1516</v>
      </c>
      <c r="F2190" s="30">
        <v>2900</v>
      </c>
      <c r="G2190" s="30">
        <v>2900</v>
      </c>
      <c r="H2190" s="30">
        <v>2900</v>
      </c>
      <c r="I2190" s="30">
        <v>3000</v>
      </c>
      <c r="J2190" s="30">
        <v>3000</v>
      </c>
      <c r="K2190" s="30">
        <v>2900</v>
      </c>
      <c r="L2190" s="30">
        <v>3000</v>
      </c>
      <c r="M2190" s="30">
        <v>2800</v>
      </c>
      <c r="N2190" s="30">
        <v>3000</v>
      </c>
      <c r="O2190" s="30">
        <v>3000</v>
      </c>
      <c r="P2190" s="36">
        <v>3000</v>
      </c>
      <c r="Q2190" s="36">
        <v>3100</v>
      </c>
      <c r="R2190" s="36">
        <v>2958.3333333333335</v>
      </c>
    </row>
    <row r="2191" spans="1:18" ht="12">
      <c r="A2191" s="28" t="s">
        <v>1811</v>
      </c>
      <c r="B2191" s="30">
        <v>2009</v>
      </c>
      <c r="C2191" s="30" t="s">
        <v>1544</v>
      </c>
      <c r="D2191" s="28" t="s">
        <v>1489</v>
      </c>
      <c r="E2191" s="30" t="s">
        <v>2132</v>
      </c>
      <c r="F2191" s="30">
        <v>100</v>
      </c>
      <c r="G2191" s="30">
        <v>100</v>
      </c>
      <c r="H2191" s="30">
        <v>100</v>
      </c>
      <c r="I2191" s="30">
        <v>200</v>
      </c>
      <c r="J2191" s="30">
        <v>200</v>
      </c>
      <c r="K2191" s="30">
        <v>100</v>
      </c>
      <c r="L2191" s="30">
        <v>100</v>
      </c>
      <c r="M2191" s="30">
        <v>100</v>
      </c>
      <c r="N2191" s="30">
        <v>100</v>
      </c>
      <c r="O2191" s="30">
        <v>100</v>
      </c>
      <c r="P2191" s="36">
        <v>100</v>
      </c>
      <c r="Q2191" s="36">
        <v>100</v>
      </c>
      <c r="R2191" s="36">
        <v>116.66666666666667</v>
      </c>
    </row>
    <row r="2192" spans="1:18" ht="12">
      <c r="A2192" s="28" t="s">
        <v>1812</v>
      </c>
      <c r="B2192" s="30">
        <v>2009</v>
      </c>
      <c r="C2192" s="30" t="s">
        <v>1544</v>
      </c>
      <c r="D2192" s="28" t="s">
        <v>1489</v>
      </c>
      <c r="E2192" s="10" t="s">
        <v>2133</v>
      </c>
      <c r="F2192" s="36">
        <v>0</v>
      </c>
      <c r="G2192" s="36">
        <v>0</v>
      </c>
      <c r="H2192" s="36">
        <v>0</v>
      </c>
      <c r="I2192" s="36">
        <v>0</v>
      </c>
      <c r="J2192" s="30">
        <v>0</v>
      </c>
      <c r="K2192" s="30">
        <v>0</v>
      </c>
      <c r="L2192" s="30">
        <v>0</v>
      </c>
      <c r="M2192" s="30">
        <v>0</v>
      </c>
      <c r="N2192" s="30">
        <v>0</v>
      </c>
      <c r="O2192" s="30">
        <v>0</v>
      </c>
      <c r="P2192" s="36">
        <v>0</v>
      </c>
      <c r="Q2192" s="36">
        <v>0</v>
      </c>
      <c r="R2192" s="36">
        <v>0</v>
      </c>
    </row>
    <row r="2193" spans="1:18" ht="12">
      <c r="A2193" s="28" t="s">
        <v>1813</v>
      </c>
      <c r="B2193" s="30">
        <v>2009</v>
      </c>
      <c r="C2193" s="30" t="s">
        <v>1544</v>
      </c>
      <c r="D2193" s="28" t="s">
        <v>1489</v>
      </c>
      <c r="E2193" s="30" t="s">
        <v>2134</v>
      </c>
      <c r="F2193" s="30">
        <v>2800</v>
      </c>
      <c r="G2193" s="30">
        <v>2800</v>
      </c>
      <c r="H2193" s="30">
        <v>2800</v>
      </c>
      <c r="I2193" s="30">
        <v>2800</v>
      </c>
      <c r="J2193" s="30">
        <v>2800</v>
      </c>
      <c r="K2193" s="30">
        <v>2800</v>
      </c>
      <c r="L2193" s="30">
        <v>2900</v>
      </c>
      <c r="M2193" s="30">
        <v>2700</v>
      </c>
      <c r="N2193" s="30">
        <v>2900</v>
      </c>
      <c r="O2193" s="30">
        <v>2900</v>
      </c>
      <c r="P2193" s="36">
        <v>2900</v>
      </c>
      <c r="Q2193" s="36">
        <v>3000</v>
      </c>
      <c r="R2193" s="36">
        <v>2841.6666666666665</v>
      </c>
    </row>
    <row r="2194" spans="1:18" ht="12">
      <c r="A2194" s="28" t="s">
        <v>2092</v>
      </c>
      <c r="B2194" s="30">
        <v>2009</v>
      </c>
      <c r="C2194" s="30" t="s">
        <v>1863</v>
      </c>
      <c r="D2194" s="28" t="s">
        <v>1497</v>
      </c>
      <c r="E2194" s="10" t="s">
        <v>1491</v>
      </c>
      <c r="F2194" s="30">
        <v>8400</v>
      </c>
      <c r="G2194" s="30">
        <v>8100</v>
      </c>
      <c r="H2194" s="30">
        <v>7900</v>
      </c>
      <c r="I2194" s="30">
        <v>7900</v>
      </c>
      <c r="J2194" s="30">
        <v>7900</v>
      </c>
      <c r="K2194" s="30">
        <v>8100</v>
      </c>
      <c r="L2194" s="30">
        <v>8000</v>
      </c>
      <c r="M2194" s="30">
        <v>8200</v>
      </c>
      <c r="N2194" s="30">
        <v>8200</v>
      </c>
      <c r="O2194" s="30">
        <v>8300</v>
      </c>
      <c r="P2194" s="36">
        <v>8200</v>
      </c>
      <c r="Q2194" s="36">
        <v>8000</v>
      </c>
      <c r="R2194" s="36">
        <v>8100</v>
      </c>
    </row>
    <row r="2195" spans="1:18" ht="12">
      <c r="A2195" s="28" t="s">
        <v>2093</v>
      </c>
      <c r="B2195" s="30">
        <v>2009</v>
      </c>
      <c r="C2195" s="30" t="s">
        <v>1863</v>
      </c>
      <c r="D2195" s="28" t="s">
        <v>1497</v>
      </c>
      <c r="E2195" s="30" t="s">
        <v>1495</v>
      </c>
      <c r="F2195" s="30">
        <v>7300</v>
      </c>
      <c r="G2195" s="30">
        <v>7000</v>
      </c>
      <c r="H2195" s="30">
        <v>6800</v>
      </c>
      <c r="I2195" s="30">
        <v>6800</v>
      </c>
      <c r="J2195" s="30">
        <v>6800</v>
      </c>
      <c r="K2195" s="30">
        <v>7100</v>
      </c>
      <c r="L2195" s="30">
        <v>7100</v>
      </c>
      <c r="M2195" s="30">
        <v>7300</v>
      </c>
      <c r="N2195" s="30">
        <v>7200</v>
      </c>
      <c r="O2195" s="30">
        <v>7200</v>
      </c>
      <c r="P2195" s="36">
        <v>7100</v>
      </c>
      <c r="Q2195" s="36">
        <v>6900</v>
      </c>
      <c r="R2195" s="36">
        <v>7050</v>
      </c>
    </row>
    <row r="2196" spans="1:18" ht="12">
      <c r="A2196" s="28" t="s">
        <v>2094</v>
      </c>
      <c r="B2196" s="30">
        <v>2009</v>
      </c>
      <c r="C2196" s="30" t="s">
        <v>1863</v>
      </c>
      <c r="D2196" s="28" t="s">
        <v>1497</v>
      </c>
      <c r="E2196" s="30" t="s">
        <v>1498</v>
      </c>
      <c r="F2196" s="30">
        <v>2400</v>
      </c>
      <c r="G2196" s="30">
        <v>2200</v>
      </c>
      <c r="H2196" s="30">
        <v>2100</v>
      </c>
      <c r="I2196" s="30">
        <v>2000</v>
      </c>
      <c r="J2196" s="36">
        <v>2000</v>
      </c>
      <c r="K2196" s="36">
        <v>2200</v>
      </c>
      <c r="L2196" s="36">
        <v>2300</v>
      </c>
      <c r="M2196" s="36">
        <v>2400</v>
      </c>
      <c r="N2196" s="36">
        <v>2300</v>
      </c>
      <c r="O2196" s="36">
        <v>2300</v>
      </c>
      <c r="P2196" s="36">
        <v>2300</v>
      </c>
      <c r="Q2196" s="36">
        <v>2100</v>
      </c>
      <c r="R2196" s="36">
        <v>2216.6666666666665</v>
      </c>
    </row>
    <row r="2197" spans="1:18" ht="12">
      <c r="A2197" s="28" t="s">
        <v>1814</v>
      </c>
      <c r="B2197" s="30">
        <v>2009</v>
      </c>
      <c r="C2197" s="30" t="s">
        <v>1863</v>
      </c>
      <c r="D2197" s="28" t="s">
        <v>1497</v>
      </c>
      <c r="E2197" s="30" t="s">
        <v>2127</v>
      </c>
      <c r="F2197" s="30">
        <v>6000</v>
      </c>
      <c r="G2197" s="30">
        <v>5900</v>
      </c>
      <c r="H2197" s="30">
        <v>5800</v>
      </c>
      <c r="I2197" s="30">
        <v>5900</v>
      </c>
      <c r="J2197" s="30">
        <v>5900</v>
      </c>
      <c r="K2197" s="30">
        <v>5900</v>
      </c>
      <c r="L2197" s="30">
        <v>5700</v>
      </c>
      <c r="M2197" s="30">
        <v>5800</v>
      </c>
      <c r="N2197" s="30">
        <v>5900</v>
      </c>
      <c r="O2197" s="30">
        <v>6000</v>
      </c>
      <c r="P2197" s="36">
        <v>5900</v>
      </c>
      <c r="Q2197" s="36">
        <v>5900</v>
      </c>
      <c r="R2197" s="36">
        <v>5883.333333333333</v>
      </c>
    </row>
    <row r="2198" spans="1:18" ht="12">
      <c r="A2198" s="28" t="s">
        <v>1815</v>
      </c>
      <c r="B2198" s="30">
        <v>2009</v>
      </c>
      <c r="C2198" s="30" t="s">
        <v>1863</v>
      </c>
      <c r="D2198" s="28" t="s">
        <v>1497</v>
      </c>
      <c r="E2198" s="30" t="s">
        <v>2128</v>
      </c>
      <c r="F2198" s="30">
        <v>200</v>
      </c>
      <c r="G2198" s="30">
        <v>200</v>
      </c>
      <c r="H2198" s="30">
        <v>200</v>
      </c>
      <c r="I2198" s="30">
        <v>200</v>
      </c>
      <c r="J2198" s="30">
        <v>300</v>
      </c>
      <c r="K2198" s="30">
        <v>400</v>
      </c>
      <c r="L2198" s="30">
        <v>400</v>
      </c>
      <c r="M2198" s="30">
        <v>400</v>
      </c>
      <c r="N2198" s="30">
        <v>400</v>
      </c>
      <c r="O2198" s="30">
        <v>400</v>
      </c>
      <c r="P2198" s="36">
        <v>400</v>
      </c>
      <c r="Q2198" s="36">
        <v>200</v>
      </c>
      <c r="R2198" s="36">
        <v>308.3333333333333</v>
      </c>
    </row>
    <row r="2199" spans="1:18" ht="12">
      <c r="A2199" s="28" t="s">
        <v>2095</v>
      </c>
      <c r="B2199" s="30">
        <v>2009</v>
      </c>
      <c r="C2199" s="30" t="s">
        <v>1863</v>
      </c>
      <c r="D2199" s="28" t="s">
        <v>1497</v>
      </c>
      <c r="E2199" s="30" t="s">
        <v>1502</v>
      </c>
      <c r="F2199" s="30">
        <v>2200</v>
      </c>
      <c r="G2199" s="30">
        <v>2000</v>
      </c>
      <c r="H2199" s="30">
        <v>1900</v>
      </c>
      <c r="I2199" s="30">
        <v>1800</v>
      </c>
      <c r="J2199" s="30">
        <v>1700</v>
      </c>
      <c r="K2199" s="30">
        <v>1800</v>
      </c>
      <c r="L2199" s="30">
        <v>1900</v>
      </c>
      <c r="M2199" s="30">
        <v>2000</v>
      </c>
      <c r="N2199" s="30">
        <v>1900</v>
      </c>
      <c r="O2199" s="30">
        <v>1900</v>
      </c>
      <c r="P2199" s="36">
        <v>1900</v>
      </c>
      <c r="Q2199" s="36">
        <v>1900</v>
      </c>
      <c r="R2199" s="36">
        <v>1908.3333333333333</v>
      </c>
    </row>
    <row r="2200" spans="1:18" ht="12">
      <c r="A2200" s="28" t="s">
        <v>2096</v>
      </c>
      <c r="B2200" s="30">
        <v>2009</v>
      </c>
      <c r="C2200" s="30" t="s">
        <v>1863</v>
      </c>
      <c r="D2200" s="28" t="s">
        <v>1497</v>
      </c>
      <c r="E2200" s="30" t="s">
        <v>1505</v>
      </c>
      <c r="F2200" s="30">
        <v>1600</v>
      </c>
      <c r="G2200" s="30">
        <v>1500</v>
      </c>
      <c r="H2200" s="30">
        <v>1500</v>
      </c>
      <c r="I2200" s="30">
        <v>1500</v>
      </c>
      <c r="J2200" s="30">
        <v>1500</v>
      </c>
      <c r="K2200" s="30">
        <v>1600</v>
      </c>
      <c r="L2200" s="30">
        <v>1600</v>
      </c>
      <c r="M2200" s="30">
        <v>1600</v>
      </c>
      <c r="N2200" s="30">
        <v>1500</v>
      </c>
      <c r="O2200" s="30">
        <v>1500</v>
      </c>
      <c r="P2200" s="36">
        <v>1500</v>
      </c>
      <c r="Q2200" s="36">
        <v>1500</v>
      </c>
      <c r="R2200" s="36">
        <v>1533.3333333333333</v>
      </c>
    </row>
    <row r="2201" spans="1:18" ht="12">
      <c r="A2201" s="28" t="s">
        <v>1816</v>
      </c>
      <c r="B2201" s="30">
        <v>2009</v>
      </c>
      <c r="C2201" s="30" t="s">
        <v>1863</v>
      </c>
      <c r="D2201" s="28" t="s">
        <v>1497</v>
      </c>
      <c r="E2201" s="30" t="s">
        <v>2129</v>
      </c>
      <c r="F2201" s="30">
        <v>500</v>
      </c>
      <c r="G2201" s="30">
        <v>500</v>
      </c>
      <c r="H2201" s="30">
        <v>500</v>
      </c>
      <c r="I2201" s="30">
        <v>500</v>
      </c>
      <c r="J2201" s="30">
        <v>500</v>
      </c>
      <c r="K2201" s="30">
        <v>500</v>
      </c>
      <c r="L2201" s="30">
        <v>500</v>
      </c>
      <c r="M2201" s="30">
        <v>500</v>
      </c>
      <c r="N2201" s="30">
        <v>500</v>
      </c>
      <c r="O2201" s="30">
        <v>500</v>
      </c>
      <c r="P2201" s="36">
        <v>500</v>
      </c>
      <c r="Q2201" s="36">
        <v>500</v>
      </c>
      <c r="R2201" s="36">
        <v>500</v>
      </c>
    </row>
    <row r="2202" spans="1:18" ht="12">
      <c r="A2202" s="28" t="s">
        <v>2097</v>
      </c>
      <c r="B2202" s="30">
        <v>2009</v>
      </c>
      <c r="C2202" s="30" t="s">
        <v>1863</v>
      </c>
      <c r="D2202" s="28" t="s">
        <v>1497</v>
      </c>
      <c r="E2202" s="30" t="s">
        <v>1510</v>
      </c>
      <c r="F2202" s="30">
        <v>300</v>
      </c>
      <c r="G2202" s="30">
        <v>300</v>
      </c>
      <c r="H2202" s="30">
        <v>300</v>
      </c>
      <c r="I2202" s="30">
        <v>300</v>
      </c>
      <c r="J2202" s="30">
        <v>300</v>
      </c>
      <c r="K2202" s="30">
        <v>300</v>
      </c>
      <c r="L2202" s="30">
        <v>300</v>
      </c>
      <c r="M2202" s="30">
        <v>300</v>
      </c>
      <c r="N2202" s="30">
        <v>300</v>
      </c>
      <c r="O2202" s="30">
        <v>300</v>
      </c>
      <c r="P2202" s="36">
        <v>300</v>
      </c>
      <c r="Q2202" s="36">
        <v>300</v>
      </c>
      <c r="R2202" s="36">
        <v>300</v>
      </c>
    </row>
    <row r="2203" spans="1:18" ht="12">
      <c r="A2203" s="28" t="s">
        <v>1817</v>
      </c>
      <c r="B2203" s="30">
        <v>2009</v>
      </c>
      <c r="C2203" s="30" t="s">
        <v>1863</v>
      </c>
      <c r="D2203" s="28" t="s">
        <v>1497</v>
      </c>
      <c r="E2203" s="30" t="s">
        <v>2130</v>
      </c>
      <c r="F2203" s="30">
        <v>1000</v>
      </c>
      <c r="G2203" s="30">
        <v>1000</v>
      </c>
      <c r="H2203" s="30">
        <v>1000</v>
      </c>
      <c r="I2203" s="30">
        <v>1000</v>
      </c>
      <c r="J2203" s="30">
        <v>1000</v>
      </c>
      <c r="K2203" s="30">
        <v>1000</v>
      </c>
      <c r="L2203" s="30">
        <v>1000</v>
      </c>
      <c r="M2203" s="30">
        <v>1000</v>
      </c>
      <c r="N2203" s="30">
        <v>1000</v>
      </c>
      <c r="O2203" s="30">
        <v>1000</v>
      </c>
      <c r="P2203" s="36">
        <v>1000</v>
      </c>
      <c r="Q2203" s="36">
        <v>1000</v>
      </c>
      <c r="R2203" s="36">
        <v>1000</v>
      </c>
    </row>
    <row r="2204" spans="1:18" ht="12">
      <c r="A2204" s="28" t="s">
        <v>2098</v>
      </c>
      <c r="B2204" s="35">
        <v>2009</v>
      </c>
      <c r="C2204" s="35" t="s">
        <v>1863</v>
      </c>
      <c r="D2204" s="28" t="s">
        <v>1497</v>
      </c>
      <c r="E2204" s="30" t="s">
        <v>1514</v>
      </c>
      <c r="F2204" s="30">
        <v>400</v>
      </c>
      <c r="G2204" s="30">
        <v>400</v>
      </c>
      <c r="H2204" s="30">
        <v>400</v>
      </c>
      <c r="I2204" s="30">
        <v>400</v>
      </c>
      <c r="J2204" s="30">
        <v>400</v>
      </c>
      <c r="K2204" s="30">
        <v>400</v>
      </c>
      <c r="L2204" s="30">
        <v>400</v>
      </c>
      <c r="M2204" s="30">
        <v>400</v>
      </c>
      <c r="N2204" s="30">
        <v>500</v>
      </c>
      <c r="O2204" s="30">
        <v>400</v>
      </c>
      <c r="P2204" s="36">
        <v>400</v>
      </c>
      <c r="Q2204" s="36">
        <v>400</v>
      </c>
      <c r="R2204" s="36">
        <v>408.3333333333333</v>
      </c>
    </row>
    <row r="2205" spans="1:18" ht="12">
      <c r="A2205" s="28" t="s">
        <v>1818</v>
      </c>
      <c r="B2205" s="30">
        <v>2009</v>
      </c>
      <c r="C2205" s="30" t="s">
        <v>1863</v>
      </c>
      <c r="D2205" s="28" t="s">
        <v>1497</v>
      </c>
      <c r="E2205" s="30" t="s">
        <v>2131</v>
      </c>
      <c r="F2205" s="30">
        <v>1100</v>
      </c>
      <c r="G2205" s="30">
        <v>1100</v>
      </c>
      <c r="H2205" s="30">
        <v>1000</v>
      </c>
      <c r="I2205" s="30">
        <v>1100</v>
      </c>
      <c r="J2205" s="30">
        <v>1100</v>
      </c>
      <c r="K2205" s="30">
        <v>1100</v>
      </c>
      <c r="L2205" s="30">
        <v>1000</v>
      </c>
      <c r="M2205" s="30">
        <v>1100</v>
      </c>
      <c r="N2205" s="30">
        <v>1100</v>
      </c>
      <c r="O2205" s="30">
        <v>1200</v>
      </c>
      <c r="P2205" s="36">
        <v>1100</v>
      </c>
      <c r="Q2205" s="36">
        <v>1100</v>
      </c>
      <c r="R2205" s="36">
        <v>1091.6666666666667</v>
      </c>
    </row>
    <row r="2206" spans="1:18" ht="12">
      <c r="A2206" s="28" t="s">
        <v>2099</v>
      </c>
      <c r="B2206" s="30">
        <v>2009</v>
      </c>
      <c r="C2206" s="30" t="s">
        <v>1863</v>
      </c>
      <c r="D2206" s="28" t="s">
        <v>1497</v>
      </c>
      <c r="E2206" s="30" t="s">
        <v>1516</v>
      </c>
      <c r="F2206" s="30">
        <v>1100</v>
      </c>
      <c r="G2206" s="30">
        <v>1100</v>
      </c>
      <c r="H2206" s="30">
        <v>1100</v>
      </c>
      <c r="I2206" s="30">
        <v>1100</v>
      </c>
      <c r="J2206" s="30">
        <v>1100</v>
      </c>
      <c r="K2206" s="30">
        <v>1000</v>
      </c>
      <c r="L2206" s="30">
        <v>900</v>
      </c>
      <c r="M2206" s="30">
        <v>900</v>
      </c>
      <c r="N2206" s="30">
        <v>1000</v>
      </c>
      <c r="O2206" s="30">
        <v>1100</v>
      </c>
      <c r="P2206" s="36">
        <v>1100</v>
      </c>
      <c r="Q2206" s="36">
        <v>1100</v>
      </c>
      <c r="R2206" s="36">
        <v>1050</v>
      </c>
    </row>
    <row r="2207" spans="1:18" ht="12">
      <c r="A2207" s="28" t="s">
        <v>68</v>
      </c>
      <c r="B2207" s="30">
        <v>2009</v>
      </c>
      <c r="C2207" s="30" t="s">
        <v>1863</v>
      </c>
      <c r="D2207" s="28" t="s">
        <v>1497</v>
      </c>
      <c r="E2207" s="30" t="s">
        <v>2132</v>
      </c>
      <c r="F2207" s="30">
        <v>100</v>
      </c>
      <c r="G2207" s="30">
        <v>100</v>
      </c>
      <c r="H2207" s="30">
        <v>100</v>
      </c>
      <c r="I2207" s="30">
        <v>100</v>
      </c>
      <c r="J2207" s="30">
        <v>100</v>
      </c>
      <c r="K2207" s="30">
        <v>100</v>
      </c>
      <c r="L2207" s="30">
        <v>100</v>
      </c>
      <c r="M2207" s="30">
        <v>100</v>
      </c>
      <c r="N2207" s="30">
        <v>100</v>
      </c>
      <c r="O2207" s="30">
        <v>100</v>
      </c>
      <c r="P2207" s="36">
        <v>100</v>
      </c>
      <c r="Q2207" s="36">
        <v>100</v>
      </c>
      <c r="R2207" s="36">
        <v>100</v>
      </c>
    </row>
    <row r="2208" spans="1:18" ht="12">
      <c r="A2208" s="28" t="s">
        <v>69</v>
      </c>
      <c r="B2208" s="30">
        <v>2009</v>
      </c>
      <c r="C2208" s="30" t="s">
        <v>1863</v>
      </c>
      <c r="D2208" s="28" t="s">
        <v>1497</v>
      </c>
      <c r="E2208" s="10" t="s">
        <v>2133</v>
      </c>
      <c r="F2208" s="36">
        <v>0</v>
      </c>
      <c r="G2208" s="36">
        <v>0</v>
      </c>
      <c r="H2208" s="36">
        <v>0</v>
      </c>
      <c r="I2208" s="36">
        <v>0</v>
      </c>
      <c r="J2208" s="30">
        <v>0</v>
      </c>
      <c r="K2208" s="30">
        <v>0</v>
      </c>
      <c r="L2208" s="30">
        <v>0</v>
      </c>
      <c r="M2208" s="30">
        <v>0</v>
      </c>
      <c r="N2208" s="30">
        <v>0</v>
      </c>
      <c r="O2208" s="30">
        <v>0</v>
      </c>
      <c r="P2208" s="36">
        <v>0</v>
      </c>
      <c r="Q2208" s="36">
        <v>0</v>
      </c>
      <c r="R2208" s="36">
        <v>0</v>
      </c>
    </row>
    <row r="2209" spans="1:18" ht="12">
      <c r="A2209" s="28" t="s">
        <v>70</v>
      </c>
      <c r="B2209" s="30">
        <v>2009</v>
      </c>
      <c r="C2209" s="30" t="s">
        <v>1863</v>
      </c>
      <c r="D2209" s="28" t="s">
        <v>1497</v>
      </c>
      <c r="E2209" s="30" t="s">
        <v>2134</v>
      </c>
      <c r="F2209" s="30">
        <v>1000</v>
      </c>
      <c r="G2209" s="30">
        <v>1000</v>
      </c>
      <c r="H2209" s="30">
        <v>1000</v>
      </c>
      <c r="I2209" s="30">
        <v>1000</v>
      </c>
      <c r="J2209" s="30">
        <v>1000</v>
      </c>
      <c r="K2209" s="30">
        <v>900</v>
      </c>
      <c r="L2209" s="30">
        <v>800</v>
      </c>
      <c r="M2209" s="30">
        <v>800</v>
      </c>
      <c r="N2209" s="30">
        <v>900</v>
      </c>
      <c r="O2209" s="30">
        <v>1000</v>
      </c>
      <c r="P2209" s="36">
        <v>1000</v>
      </c>
      <c r="Q2209" s="36">
        <v>1000</v>
      </c>
      <c r="R2209" s="36">
        <v>950</v>
      </c>
    </row>
    <row r="2210" spans="1:18" ht="12">
      <c r="A2210" s="28" t="s">
        <v>2100</v>
      </c>
      <c r="B2210" s="30">
        <v>2009</v>
      </c>
      <c r="C2210" s="30" t="s">
        <v>1864</v>
      </c>
      <c r="D2210" s="30" t="s">
        <v>1504</v>
      </c>
      <c r="E2210" s="10" t="s">
        <v>1491</v>
      </c>
      <c r="F2210" s="30">
        <v>13000</v>
      </c>
      <c r="G2210" s="30">
        <v>12800</v>
      </c>
      <c r="H2210" s="30">
        <v>12700</v>
      </c>
      <c r="I2210" s="30">
        <v>13100</v>
      </c>
      <c r="J2210" s="30">
        <v>13200</v>
      </c>
      <c r="K2210" s="30">
        <v>13500</v>
      </c>
      <c r="L2210" s="30">
        <v>13000</v>
      </c>
      <c r="M2210" s="30">
        <v>13000</v>
      </c>
      <c r="N2210" s="30">
        <v>13100</v>
      </c>
      <c r="O2210" s="30">
        <v>13500</v>
      </c>
      <c r="P2210" s="36">
        <v>13400</v>
      </c>
      <c r="Q2210" s="36">
        <v>13400</v>
      </c>
      <c r="R2210" s="36">
        <v>13141.666666666666</v>
      </c>
    </row>
    <row r="2211" spans="1:18" ht="12">
      <c r="A2211" s="28" t="s">
        <v>2101</v>
      </c>
      <c r="B2211" s="30">
        <v>2009</v>
      </c>
      <c r="C2211" s="30" t="s">
        <v>1864</v>
      </c>
      <c r="D2211" s="30" t="s">
        <v>1504</v>
      </c>
      <c r="E2211" s="30" t="s">
        <v>1495</v>
      </c>
      <c r="F2211" s="30">
        <v>10900</v>
      </c>
      <c r="G2211" s="30">
        <v>10700</v>
      </c>
      <c r="H2211" s="30">
        <v>10500</v>
      </c>
      <c r="I2211" s="30">
        <v>10900</v>
      </c>
      <c r="J2211" s="30">
        <v>11000</v>
      </c>
      <c r="K2211" s="30">
        <v>11100</v>
      </c>
      <c r="L2211" s="30">
        <v>11100</v>
      </c>
      <c r="M2211" s="30">
        <v>11100</v>
      </c>
      <c r="N2211" s="30">
        <v>11000</v>
      </c>
      <c r="O2211" s="30">
        <v>11200</v>
      </c>
      <c r="P2211" s="36">
        <v>11100</v>
      </c>
      <c r="Q2211" s="36">
        <v>11100</v>
      </c>
      <c r="R2211" s="36">
        <v>10975</v>
      </c>
    </row>
    <row r="2212" spans="1:18" ht="12">
      <c r="A2212" s="28" t="s">
        <v>2102</v>
      </c>
      <c r="B2212" s="30">
        <v>2009</v>
      </c>
      <c r="C2212" s="30" t="s">
        <v>1864</v>
      </c>
      <c r="D2212" s="30" t="s">
        <v>1504</v>
      </c>
      <c r="E2212" s="30" t="s">
        <v>1498</v>
      </c>
      <c r="F2212" s="30">
        <v>5600</v>
      </c>
      <c r="G2212" s="30">
        <v>5300</v>
      </c>
      <c r="H2212" s="30">
        <v>5200</v>
      </c>
      <c r="I2212" s="30">
        <v>5400</v>
      </c>
      <c r="J2212" s="36">
        <v>5400</v>
      </c>
      <c r="K2212" s="36">
        <v>5500</v>
      </c>
      <c r="L2212" s="36">
        <v>5500</v>
      </c>
      <c r="M2212" s="36">
        <v>5500</v>
      </c>
      <c r="N2212" s="36">
        <v>5500</v>
      </c>
      <c r="O2212" s="36">
        <v>5600</v>
      </c>
      <c r="P2212" s="36">
        <v>5600</v>
      </c>
      <c r="Q2212" s="36">
        <v>5600</v>
      </c>
      <c r="R2212" s="36">
        <v>5475</v>
      </c>
    </row>
    <row r="2213" spans="1:18" ht="12">
      <c r="A2213" s="28" t="s">
        <v>71</v>
      </c>
      <c r="B2213" s="30">
        <v>2009</v>
      </c>
      <c r="C2213" s="30" t="s">
        <v>1864</v>
      </c>
      <c r="D2213" s="30" t="s">
        <v>1504</v>
      </c>
      <c r="E2213" s="30" t="s">
        <v>2127</v>
      </c>
      <c r="F2213" s="30">
        <v>7400</v>
      </c>
      <c r="G2213" s="30">
        <v>7500</v>
      </c>
      <c r="H2213" s="30">
        <v>7500</v>
      </c>
      <c r="I2213" s="30">
        <v>7700</v>
      </c>
      <c r="J2213" s="30">
        <v>7800</v>
      </c>
      <c r="K2213" s="30">
        <v>8000</v>
      </c>
      <c r="L2213" s="30">
        <v>7500</v>
      </c>
      <c r="M2213" s="30">
        <v>7500</v>
      </c>
      <c r="N2213" s="30">
        <v>7600</v>
      </c>
      <c r="O2213" s="30">
        <v>7900</v>
      </c>
      <c r="P2213" s="36">
        <v>7800</v>
      </c>
      <c r="Q2213" s="36">
        <v>7800</v>
      </c>
      <c r="R2213" s="36">
        <v>7666.666666666667</v>
      </c>
    </row>
    <row r="2214" spans="1:18" ht="12">
      <c r="A2214" s="28" t="s">
        <v>72</v>
      </c>
      <c r="B2214" s="30">
        <v>2009</v>
      </c>
      <c r="C2214" s="30" t="s">
        <v>1864</v>
      </c>
      <c r="D2214" s="30" t="s">
        <v>1504</v>
      </c>
      <c r="E2214" s="30" t="s">
        <v>2128</v>
      </c>
      <c r="F2214" s="30">
        <v>200</v>
      </c>
      <c r="G2214" s="30">
        <v>100</v>
      </c>
      <c r="H2214" s="30">
        <v>100</v>
      </c>
      <c r="I2214" s="30">
        <v>300</v>
      </c>
      <c r="J2214" s="30">
        <v>300</v>
      </c>
      <c r="K2214" s="30">
        <v>300</v>
      </c>
      <c r="L2214" s="30">
        <v>300</v>
      </c>
      <c r="M2214" s="30">
        <v>300</v>
      </c>
      <c r="N2214" s="30">
        <v>300</v>
      </c>
      <c r="O2214" s="30">
        <v>300</v>
      </c>
      <c r="P2214" s="36">
        <v>300</v>
      </c>
      <c r="Q2214" s="36">
        <v>300</v>
      </c>
      <c r="R2214" s="36">
        <v>258.3333333333333</v>
      </c>
    </row>
    <row r="2215" spans="1:18" ht="12">
      <c r="A2215" s="28" t="s">
        <v>2103</v>
      </c>
      <c r="B2215" s="30">
        <v>2009</v>
      </c>
      <c r="C2215" s="30" t="s">
        <v>1864</v>
      </c>
      <c r="D2215" s="30" t="s">
        <v>1504</v>
      </c>
      <c r="E2215" s="30" t="s">
        <v>1502</v>
      </c>
      <c r="F2215" s="30">
        <v>5400</v>
      </c>
      <c r="G2215" s="30">
        <v>5200</v>
      </c>
      <c r="H2215" s="30">
        <v>5100</v>
      </c>
      <c r="I2215" s="30">
        <v>5100</v>
      </c>
      <c r="J2215" s="30">
        <v>5100</v>
      </c>
      <c r="K2215" s="30">
        <v>5200</v>
      </c>
      <c r="L2215" s="30">
        <v>5200</v>
      </c>
      <c r="M2215" s="30">
        <v>5200</v>
      </c>
      <c r="N2215" s="30">
        <v>5200</v>
      </c>
      <c r="O2215" s="30">
        <v>5300</v>
      </c>
      <c r="P2215" s="36">
        <v>5300</v>
      </c>
      <c r="Q2215" s="36">
        <v>5300</v>
      </c>
      <c r="R2215" s="36">
        <v>5216.666666666667</v>
      </c>
    </row>
    <row r="2216" spans="1:18" ht="12">
      <c r="A2216" s="28" t="s">
        <v>2104</v>
      </c>
      <c r="B2216" s="30">
        <v>2009</v>
      </c>
      <c r="C2216" s="30" t="s">
        <v>1864</v>
      </c>
      <c r="D2216" s="30" t="s">
        <v>1504</v>
      </c>
      <c r="E2216" s="30" t="s">
        <v>1505</v>
      </c>
      <c r="F2216" s="30">
        <v>1400</v>
      </c>
      <c r="G2216" s="30">
        <v>1400</v>
      </c>
      <c r="H2216" s="30">
        <v>1400</v>
      </c>
      <c r="I2216" s="30">
        <v>1400</v>
      </c>
      <c r="J2216" s="30">
        <v>1400</v>
      </c>
      <c r="K2216" s="30">
        <v>1400</v>
      </c>
      <c r="L2216" s="30">
        <v>1400</v>
      </c>
      <c r="M2216" s="30">
        <v>1400</v>
      </c>
      <c r="N2216" s="30">
        <v>1300</v>
      </c>
      <c r="O2216" s="30">
        <v>1400</v>
      </c>
      <c r="P2216" s="36">
        <v>1400</v>
      </c>
      <c r="Q2216" s="36">
        <v>1400</v>
      </c>
      <c r="R2216" s="36">
        <v>1391.6666666666667</v>
      </c>
    </row>
    <row r="2217" spans="1:18" ht="12">
      <c r="A2217" s="28" t="s">
        <v>73</v>
      </c>
      <c r="B2217" s="30">
        <v>2009</v>
      </c>
      <c r="C2217" s="30" t="s">
        <v>1864</v>
      </c>
      <c r="D2217" s="30" t="s">
        <v>1504</v>
      </c>
      <c r="E2217" s="30" t="s">
        <v>2129</v>
      </c>
      <c r="F2217" s="30">
        <v>500</v>
      </c>
      <c r="G2217" s="30">
        <v>600</v>
      </c>
      <c r="H2217" s="30">
        <v>500</v>
      </c>
      <c r="I2217" s="30">
        <v>600</v>
      </c>
      <c r="J2217" s="30">
        <v>600</v>
      </c>
      <c r="K2217" s="30">
        <v>600</v>
      </c>
      <c r="L2217" s="30">
        <v>600</v>
      </c>
      <c r="M2217" s="30">
        <v>600</v>
      </c>
      <c r="N2217" s="30">
        <v>600</v>
      </c>
      <c r="O2217" s="30">
        <v>600</v>
      </c>
      <c r="P2217" s="36">
        <v>600</v>
      </c>
      <c r="Q2217" s="36">
        <v>600</v>
      </c>
      <c r="R2217" s="36">
        <v>583.3333333333334</v>
      </c>
    </row>
    <row r="2218" spans="1:18" ht="12">
      <c r="A2218" s="28" t="s">
        <v>2105</v>
      </c>
      <c r="B2218" s="30">
        <v>2009</v>
      </c>
      <c r="C2218" s="30" t="s">
        <v>1864</v>
      </c>
      <c r="D2218" s="30" t="s">
        <v>1504</v>
      </c>
      <c r="E2218" s="30" t="s">
        <v>1510</v>
      </c>
      <c r="F2218" s="30">
        <v>400</v>
      </c>
      <c r="G2218" s="30">
        <v>400</v>
      </c>
      <c r="H2218" s="30">
        <v>400</v>
      </c>
      <c r="I2218" s="30">
        <v>400</v>
      </c>
      <c r="J2218" s="30">
        <v>400</v>
      </c>
      <c r="K2218" s="30">
        <v>400</v>
      </c>
      <c r="L2218" s="30">
        <v>400</v>
      </c>
      <c r="M2218" s="30">
        <v>400</v>
      </c>
      <c r="N2218" s="30">
        <v>400</v>
      </c>
      <c r="O2218" s="30">
        <v>400</v>
      </c>
      <c r="P2218" s="36">
        <v>400</v>
      </c>
      <c r="Q2218" s="36">
        <v>400</v>
      </c>
      <c r="R2218" s="36">
        <v>400</v>
      </c>
    </row>
    <row r="2219" spans="1:18" ht="12">
      <c r="A2219" s="28" t="s">
        <v>74</v>
      </c>
      <c r="B2219" s="30">
        <v>2009</v>
      </c>
      <c r="C2219" s="30" t="s">
        <v>1864</v>
      </c>
      <c r="D2219" s="30" t="s">
        <v>1504</v>
      </c>
      <c r="E2219" s="30" t="s">
        <v>2130</v>
      </c>
      <c r="F2219" s="30">
        <v>1600</v>
      </c>
      <c r="G2219" s="30">
        <v>1600</v>
      </c>
      <c r="H2219" s="30">
        <v>1600</v>
      </c>
      <c r="I2219" s="30">
        <v>1600</v>
      </c>
      <c r="J2219" s="30">
        <v>1600</v>
      </c>
      <c r="K2219" s="30">
        <v>1600</v>
      </c>
      <c r="L2219" s="30">
        <v>1600</v>
      </c>
      <c r="M2219" s="30">
        <v>1600</v>
      </c>
      <c r="N2219" s="30">
        <v>1600</v>
      </c>
      <c r="O2219" s="30">
        <v>1600</v>
      </c>
      <c r="P2219" s="36">
        <v>1600</v>
      </c>
      <c r="Q2219" s="36">
        <v>1600</v>
      </c>
      <c r="R2219" s="36">
        <v>1600</v>
      </c>
    </row>
    <row r="2220" spans="1:18" ht="12">
      <c r="A2220" s="28" t="s">
        <v>2106</v>
      </c>
      <c r="B2220" s="35">
        <v>2009</v>
      </c>
      <c r="C2220" s="35" t="s">
        <v>1864</v>
      </c>
      <c r="D2220" s="30" t="s">
        <v>1504</v>
      </c>
      <c r="E2220" s="30" t="s">
        <v>1514</v>
      </c>
      <c r="F2220" s="30">
        <v>600</v>
      </c>
      <c r="G2220" s="30">
        <v>600</v>
      </c>
      <c r="H2220" s="30">
        <v>600</v>
      </c>
      <c r="I2220" s="30">
        <v>700</v>
      </c>
      <c r="J2220" s="30">
        <v>800</v>
      </c>
      <c r="K2220" s="30">
        <v>800</v>
      </c>
      <c r="L2220" s="30">
        <v>800</v>
      </c>
      <c r="M2220" s="30">
        <v>800</v>
      </c>
      <c r="N2220" s="30">
        <v>800</v>
      </c>
      <c r="O2220" s="30">
        <v>800</v>
      </c>
      <c r="P2220" s="36">
        <v>700</v>
      </c>
      <c r="Q2220" s="36">
        <v>700</v>
      </c>
      <c r="R2220" s="36">
        <v>725</v>
      </c>
    </row>
    <row r="2221" spans="1:18" ht="12">
      <c r="A2221" s="28" t="s">
        <v>75</v>
      </c>
      <c r="B2221" s="30">
        <v>2009</v>
      </c>
      <c r="C2221" s="30" t="s">
        <v>1864</v>
      </c>
      <c r="D2221" s="30" t="s">
        <v>1504</v>
      </c>
      <c r="E2221" s="30" t="s">
        <v>2131</v>
      </c>
      <c r="F2221" s="30">
        <v>800</v>
      </c>
      <c r="G2221" s="30">
        <v>800</v>
      </c>
      <c r="H2221" s="30">
        <v>800</v>
      </c>
      <c r="I2221" s="30">
        <v>800</v>
      </c>
      <c r="J2221" s="30">
        <v>800</v>
      </c>
      <c r="K2221" s="30">
        <v>800</v>
      </c>
      <c r="L2221" s="30">
        <v>800</v>
      </c>
      <c r="M2221" s="30">
        <v>800</v>
      </c>
      <c r="N2221" s="30">
        <v>800</v>
      </c>
      <c r="O2221" s="30">
        <v>800</v>
      </c>
      <c r="P2221" s="36">
        <v>800</v>
      </c>
      <c r="Q2221" s="36">
        <v>800</v>
      </c>
      <c r="R2221" s="36">
        <v>800</v>
      </c>
    </row>
    <row r="2222" spans="1:18" ht="12">
      <c r="A2222" s="28" t="s">
        <v>2107</v>
      </c>
      <c r="B2222" s="30">
        <v>2009</v>
      </c>
      <c r="C2222" s="30" t="s">
        <v>1864</v>
      </c>
      <c r="D2222" s="30" t="s">
        <v>1504</v>
      </c>
      <c r="E2222" s="30" t="s">
        <v>1516</v>
      </c>
      <c r="F2222" s="30">
        <v>2100</v>
      </c>
      <c r="G2222" s="30">
        <v>2100</v>
      </c>
      <c r="H2222" s="30">
        <v>2200</v>
      </c>
      <c r="I2222" s="30">
        <v>2200</v>
      </c>
      <c r="J2222" s="30">
        <v>2200</v>
      </c>
      <c r="K2222" s="30">
        <v>2400</v>
      </c>
      <c r="L2222" s="30">
        <v>1900</v>
      </c>
      <c r="M2222" s="30">
        <v>1900</v>
      </c>
      <c r="N2222" s="30">
        <v>2100</v>
      </c>
      <c r="O2222" s="30">
        <v>2300</v>
      </c>
      <c r="P2222" s="36">
        <v>2300</v>
      </c>
      <c r="Q2222" s="36">
        <v>2300</v>
      </c>
      <c r="R2222" s="36">
        <v>2166.6666666666665</v>
      </c>
    </row>
    <row r="2223" spans="1:18" ht="12">
      <c r="A2223" s="28" t="s">
        <v>76</v>
      </c>
      <c r="B2223" s="30">
        <v>2009</v>
      </c>
      <c r="C2223" s="30" t="s">
        <v>1864</v>
      </c>
      <c r="D2223" s="30" t="s">
        <v>1504</v>
      </c>
      <c r="E2223" s="30" t="s">
        <v>2132</v>
      </c>
      <c r="F2223" s="30">
        <v>100</v>
      </c>
      <c r="G2223" s="30">
        <v>100</v>
      </c>
      <c r="H2223" s="30">
        <v>100</v>
      </c>
      <c r="I2223" s="30">
        <v>100</v>
      </c>
      <c r="J2223" s="30">
        <v>100</v>
      </c>
      <c r="K2223" s="30">
        <v>100</v>
      </c>
      <c r="L2223" s="30">
        <v>100</v>
      </c>
      <c r="M2223" s="30">
        <v>100</v>
      </c>
      <c r="N2223" s="30">
        <v>100</v>
      </c>
      <c r="O2223" s="30">
        <v>100</v>
      </c>
      <c r="P2223" s="36">
        <v>100</v>
      </c>
      <c r="Q2223" s="36">
        <v>100</v>
      </c>
      <c r="R2223" s="36">
        <v>100</v>
      </c>
    </row>
    <row r="2224" spans="1:18" ht="12">
      <c r="A2224" s="28" t="s">
        <v>77</v>
      </c>
      <c r="B2224" s="30">
        <v>2009</v>
      </c>
      <c r="C2224" s="30" t="s">
        <v>1864</v>
      </c>
      <c r="D2224" s="30" t="s">
        <v>1504</v>
      </c>
      <c r="E2224" s="10" t="s">
        <v>2133</v>
      </c>
      <c r="F2224" s="36">
        <v>0</v>
      </c>
      <c r="G2224" s="36">
        <v>0</v>
      </c>
      <c r="H2224" s="36">
        <v>0</v>
      </c>
      <c r="I2224" s="36">
        <v>0</v>
      </c>
      <c r="J2224" s="30">
        <v>0</v>
      </c>
      <c r="K2224" s="30">
        <v>0</v>
      </c>
      <c r="L2224" s="30">
        <v>0</v>
      </c>
      <c r="M2224" s="30">
        <v>0</v>
      </c>
      <c r="N2224" s="30">
        <v>0</v>
      </c>
      <c r="O2224" s="30">
        <v>0</v>
      </c>
      <c r="P2224" s="36">
        <v>0</v>
      </c>
      <c r="Q2224" s="36">
        <v>0</v>
      </c>
      <c r="R2224" s="36">
        <v>0</v>
      </c>
    </row>
    <row r="2225" spans="1:18" ht="12">
      <c r="A2225" s="28" t="s">
        <v>78</v>
      </c>
      <c r="B2225" s="30">
        <v>2009</v>
      </c>
      <c r="C2225" s="30" t="s">
        <v>1864</v>
      </c>
      <c r="D2225" s="30" t="s">
        <v>1504</v>
      </c>
      <c r="E2225" s="30" t="s">
        <v>2134</v>
      </c>
      <c r="F2225" s="30">
        <v>2000</v>
      </c>
      <c r="G2225" s="30">
        <v>2000</v>
      </c>
      <c r="H2225" s="30">
        <v>2100</v>
      </c>
      <c r="I2225" s="30">
        <v>2100</v>
      </c>
      <c r="J2225" s="30">
        <v>2100</v>
      </c>
      <c r="K2225" s="30">
        <v>2300</v>
      </c>
      <c r="L2225" s="30">
        <v>1800</v>
      </c>
      <c r="M2225" s="30">
        <v>1800</v>
      </c>
      <c r="N2225" s="30">
        <v>2000</v>
      </c>
      <c r="O2225" s="30">
        <v>2200</v>
      </c>
      <c r="P2225" s="36">
        <v>2200</v>
      </c>
      <c r="Q2225" s="36">
        <v>2200</v>
      </c>
      <c r="R2225" s="36">
        <v>2066.6666666666665</v>
      </c>
    </row>
    <row r="2226" spans="1:18" ht="12">
      <c r="A2226" s="28" t="s">
        <v>2108</v>
      </c>
      <c r="B2226" s="30">
        <v>2009</v>
      </c>
      <c r="C2226" s="30" t="s">
        <v>1865</v>
      </c>
      <c r="D2226" s="30" t="s">
        <v>1504</v>
      </c>
      <c r="E2226" s="10" t="s">
        <v>1491</v>
      </c>
      <c r="F2226" s="30">
        <v>8100</v>
      </c>
      <c r="G2226" s="30">
        <v>8100</v>
      </c>
      <c r="H2226" s="30">
        <v>8300</v>
      </c>
      <c r="I2226" s="30">
        <v>8400</v>
      </c>
      <c r="J2226" s="30">
        <v>8600</v>
      </c>
      <c r="K2226" s="30">
        <v>8700</v>
      </c>
      <c r="L2226" s="30">
        <v>8200</v>
      </c>
      <c r="M2226" s="30">
        <v>8300</v>
      </c>
      <c r="N2226" s="30">
        <v>8700</v>
      </c>
      <c r="O2226" s="30">
        <v>8600</v>
      </c>
      <c r="P2226" s="36">
        <v>8600</v>
      </c>
      <c r="Q2226" s="36">
        <v>8500</v>
      </c>
      <c r="R2226" s="36">
        <v>8425</v>
      </c>
    </row>
    <row r="2227" spans="1:18" ht="12">
      <c r="A2227" s="28" t="s">
        <v>2109</v>
      </c>
      <c r="B2227" s="30">
        <v>2009</v>
      </c>
      <c r="C2227" s="30" t="s">
        <v>1865</v>
      </c>
      <c r="D2227" s="30" t="s">
        <v>1504</v>
      </c>
      <c r="E2227" s="30" t="s">
        <v>1495</v>
      </c>
      <c r="F2227" s="30">
        <v>6300</v>
      </c>
      <c r="G2227" s="30">
        <v>6200</v>
      </c>
      <c r="H2227" s="30">
        <v>6400</v>
      </c>
      <c r="I2227" s="30">
        <v>6500</v>
      </c>
      <c r="J2227" s="30">
        <v>6700</v>
      </c>
      <c r="K2227" s="30">
        <v>6800</v>
      </c>
      <c r="L2227" s="30">
        <v>6600</v>
      </c>
      <c r="M2227" s="30">
        <v>6700</v>
      </c>
      <c r="N2227" s="30">
        <v>6900</v>
      </c>
      <c r="O2227" s="30">
        <v>6700</v>
      </c>
      <c r="P2227" s="36">
        <v>6700</v>
      </c>
      <c r="Q2227" s="36">
        <v>6600</v>
      </c>
      <c r="R2227" s="36">
        <v>6591.666666666667</v>
      </c>
    </row>
    <row r="2228" spans="1:18" ht="12">
      <c r="A2228" s="28" t="s">
        <v>2110</v>
      </c>
      <c r="B2228" s="30">
        <v>2009</v>
      </c>
      <c r="C2228" s="30" t="s">
        <v>1865</v>
      </c>
      <c r="D2228" s="30" t="s">
        <v>1504</v>
      </c>
      <c r="E2228" s="30" t="s">
        <v>1498</v>
      </c>
      <c r="F2228" s="30">
        <v>800</v>
      </c>
      <c r="G2228" s="30">
        <v>800</v>
      </c>
      <c r="H2228" s="30">
        <v>800</v>
      </c>
      <c r="I2228" s="30">
        <v>900</v>
      </c>
      <c r="J2228" s="36">
        <v>1000</v>
      </c>
      <c r="K2228" s="36">
        <v>900</v>
      </c>
      <c r="L2228" s="36">
        <v>900</v>
      </c>
      <c r="M2228" s="36">
        <v>900</v>
      </c>
      <c r="N2228" s="36">
        <v>900</v>
      </c>
      <c r="O2228" s="36">
        <v>900</v>
      </c>
      <c r="P2228" s="36">
        <v>900</v>
      </c>
      <c r="Q2228" s="36">
        <v>800</v>
      </c>
      <c r="R2228" s="36">
        <v>875</v>
      </c>
    </row>
    <row r="2229" spans="1:18" ht="12">
      <c r="A2229" s="28" t="s">
        <v>79</v>
      </c>
      <c r="B2229" s="30">
        <v>2009</v>
      </c>
      <c r="C2229" s="30" t="s">
        <v>1865</v>
      </c>
      <c r="D2229" s="30" t="s">
        <v>1504</v>
      </c>
      <c r="E2229" s="30" t="s">
        <v>2127</v>
      </c>
      <c r="F2229" s="30">
        <v>7300</v>
      </c>
      <c r="G2229" s="30">
        <v>7300</v>
      </c>
      <c r="H2229" s="30">
        <v>7500</v>
      </c>
      <c r="I2229" s="30">
        <v>7500</v>
      </c>
      <c r="J2229" s="30">
        <v>7600</v>
      </c>
      <c r="K2229" s="30">
        <v>7800</v>
      </c>
      <c r="L2229" s="30">
        <v>7300</v>
      </c>
      <c r="M2229" s="30">
        <v>7400</v>
      </c>
      <c r="N2229" s="30">
        <v>7800</v>
      </c>
      <c r="O2229" s="30">
        <v>7700</v>
      </c>
      <c r="P2229" s="36">
        <v>7700</v>
      </c>
      <c r="Q2229" s="36">
        <v>7700</v>
      </c>
      <c r="R2229" s="36">
        <v>7550</v>
      </c>
    </row>
    <row r="2230" spans="1:18" ht="12">
      <c r="A2230" s="28" t="s">
        <v>80</v>
      </c>
      <c r="B2230" s="30">
        <v>2009</v>
      </c>
      <c r="C2230" s="30" t="s">
        <v>1865</v>
      </c>
      <c r="D2230" s="30" t="s">
        <v>1504</v>
      </c>
      <c r="E2230" s="30" t="s">
        <v>2128</v>
      </c>
      <c r="F2230" s="30">
        <v>200</v>
      </c>
      <c r="G2230" s="30">
        <v>200</v>
      </c>
      <c r="H2230" s="30">
        <v>200</v>
      </c>
      <c r="I2230" s="30">
        <v>200</v>
      </c>
      <c r="J2230" s="30">
        <v>300</v>
      </c>
      <c r="K2230" s="30">
        <v>300</v>
      </c>
      <c r="L2230" s="30">
        <v>300</v>
      </c>
      <c r="M2230" s="30">
        <v>300</v>
      </c>
      <c r="N2230" s="30">
        <v>300</v>
      </c>
      <c r="O2230" s="30">
        <v>300</v>
      </c>
      <c r="P2230" s="36">
        <v>300</v>
      </c>
      <c r="Q2230" s="36">
        <v>200</v>
      </c>
      <c r="R2230" s="36">
        <v>258.3333333333333</v>
      </c>
    </row>
    <row r="2231" spans="1:18" ht="12">
      <c r="A2231" s="28" t="s">
        <v>2111</v>
      </c>
      <c r="B2231" s="30">
        <v>2009</v>
      </c>
      <c r="C2231" s="30" t="s">
        <v>1865</v>
      </c>
      <c r="D2231" s="30" t="s">
        <v>1504</v>
      </c>
      <c r="E2231" s="30" t="s">
        <v>1502</v>
      </c>
      <c r="F2231" s="30">
        <v>600</v>
      </c>
      <c r="G2231" s="30">
        <v>600</v>
      </c>
      <c r="H2231" s="30">
        <v>600</v>
      </c>
      <c r="I2231" s="30">
        <v>700</v>
      </c>
      <c r="J2231" s="30">
        <v>700</v>
      </c>
      <c r="K2231" s="30">
        <v>600</v>
      </c>
      <c r="L2231" s="30">
        <v>600</v>
      </c>
      <c r="M2231" s="30">
        <v>600</v>
      </c>
      <c r="N2231" s="30">
        <v>600</v>
      </c>
      <c r="O2231" s="30">
        <v>600</v>
      </c>
      <c r="P2231" s="36">
        <v>600</v>
      </c>
      <c r="Q2231" s="36">
        <v>600</v>
      </c>
      <c r="R2231" s="36">
        <v>616.6666666666666</v>
      </c>
    </row>
    <row r="2232" spans="1:18" ht="12">
      <c r="A2232" s="28" t="s">
        <v>2112</v>
      </c>
      <c r="B2232" s="30">
        <v>2009</v>
      </c>
      <c r="C2232" s="30" t="s">
        <v>1865</v>
      </c>
      <c r="D2232" s="30" t="s">
        <v>1504</v>
      </c>
      <c r="E2232" s="30" t="s">
        <v>1505</v>
      </c>
      <c r="F2232" s="30">
        <v>1800</v>
      </c>
      <c r="G2232" s="30">
        <v>1700</v>
      </c>
      <c r="H2232" s="30">
        <v>1800</v>
      </c>
      <c r="I2232" s="30">
        <v>1800</v>
      </c>
      <c r="J2232" s="30">
        <v>1800</v>
      </c>
      <c r="K2232" s="30">
        <v>1800</v>
      </c>
      <c r="L2232" s="30">
        <v>1800</v>
      </c>
      <c r="M2232" s="30">
        <v>1800</v>
      </c>
      <c r="N2232" s="30">
        <v>1800</v>
      </c>
      <c r="O2232" s="30">
        <v>1800</v>
      </c>
      <c r="P2232" s="36">
        <v>1800</v>
      </c>
      <c r="Q2232" s="36">
        <v>1800</v>
      </c>
      <c r="R2232" s="36">
        <v>1791.6666666666667</v>
      </c>
    </row>
    <row r="2233" spans="1:18" ht="12">
      <c r="A2233" s="28" t="s">
        <v>81</v>
      </c>
      <c r="B2233" s="30">
        <v>2009</v>
      </c>
      <c r="C2233" s="30" t="s">
        <v>1865</v>
      </c>
      <c r="D2233" s="30" t="s">
        <v>1504</v>
      </c>
      <c r="E2233" s="30" t="s">
        <v>2129</v>
      </c>
      <c r="F2233" s="30">
        <v>400</v>
      </c>
      <c r="G2233" s="30">
        <v>400</v>
      </c>
      <c r="H2233" s="30">
        <v>400</v>
      </c>
      <c r="I2233" s="30">
        <v>400</v>
      </c>
      <c r="J2233" s="30">
        <v>400</v>
      </c>
      <c r="K2233" s="30">
        <v>500</v>
      </c>
      <c r="L2233" s="30">
        <v>400</v>
      </c>
      <c r="M2233" s="30">
        <v>400</v>
      </c>
      <c r="N2233" s="30">
        <v>500</v>
      </c>
      <c r="O2233" s="30">
        <v>400</v>
      </c>
      <c r="P2233" s="36">
        <v>400</v>
      </c>
      <c r="Q2233" s="36">
        <v>400</v>
      </c>
      <c r="R2233" s="36">
        <v>416.6666666666667</v>
      </c>
    </row>
    <row r="2234" spans="1:18" ht="12">
      <c r="A2234" s="28" t="s">
        <v>2113</v>
      </c>
      <c r="B2234" s="30">
        <v>2009</v>
      </c>
      <c r="C2234" s="30" t="s">
        <v>1865</v>
      </c>
      <c r="D2234" s="30" t="s">
        <v>1504</v>
      </c>
      <c r="E2234" s="30" t="s">
        <v>1510</v>
      </c>
      <c r="F2234" s="30">
        <v>300</v>
      </c>
      <c r="G2234" s="30">
        <v>300</v>
      </c>
      <c r="H2234" s="30">
        <v>300</v>
      </c>
      <c r="I2234" s="30">
        <v>300</v>
      </c>
      <c r="J2234" s="30">
        <v>300</v>
      </c>
      <c r="K2234" s="30">
        <v>400</v>
      </c>
      <c r="L2234" s="30">
        <v>400</v>
      </c>
      <c r="M2234" s="30">
        <v>400</v>
      </c>
      <c r="N2234" s="30">
        <v>400</v>
      </c>
      <c r="O2234" s="30">
        <v>400</v>
      </c>
      <c r="P2234" s="36">
        <v>400</v>
      </c>
      <c r="Q2234" s="36">
        <v>400</v>
      </c>
      <c r="R2234" s="36">
        <v>358.3333333333333</v>
      </c>
    </row>
    <row r="2235" spans="1:18" ht="12">
      <c r="A2235" s="28" t="s">
        <v>82</v>
      </c>
      <c r="B2235" s="30">
        <v>2009</v>
      </c>
      <c r="C2235" s="30" t="s">
        <v>1865</v>
      </c>
      <c r="D2235" s="30" t="s">
        <v>1504</v>
      </c>
      <c r="E2235" s="30" t="s">
        <v>2130</v>
      </c>
      <c r="F2235" s="30">
        <v>1800</v>
      </c>
      <c r="G2235" s="30">
        <v>1800</v>
      </c>
      <c r="H2235" s="30">
        <v>1900</v>
      </c>
      <c r="I2235" s="30">
        <v>1900</v>
      </c>
      <c r="J2235" s="30">
        <v>1900</v>
      </c>
      <c r="K2235" s="30">
        <v>1900</v>
      </c>
      <c r="L2235" s="30">
        <v>1800</v>
      </c>
      <c r="M2235" s="30">
        <v>1900</v>
      </c>
      <c r="N2235" s="30">
        <v>1900</v>
      </c>
      <c r="O2235" s="30">
        <v>1900</v>
      </c>
      <c r="P2235" s="36">
        <v>1900</v>
      </c>
      <c r="Q2235" s="36">
        <v>1900</v>
      </c>
      <c r="R2235" s="36">
        <v>1875</v>
      </c>
    </row>
    <row r="2236" spans="1:18" ht="12">
      <c r="A2236" s="28" t="s">
        <v>2114</v>
      </c>
      <c r="B2236" s="35">
        <v>2009</v>
      </c>
      <c r="C2236" s="35" t="s">
        <v>1865</v>
      </c>
      <c r="D2236" s="30" t="s">
        <v>1504</v>
      </c>
      <c r="E2236" s="30" t="s">
        <v>1514</v>
      </c>
      <c r="F2236" s="30">
        <v>600</v>
      </c>
      <c r="G2236" s="30">
        <v>600</v>
      </c>
      <c r="H2236" s="30">
        <v>600</v>
      </c>
      <c r="I2236" s="30">
        <v>600</v>
      </c>
      <c r="J2236" s="30">
        <v>700</v>
      </c>
      <c r="K2236" s="30">
        <v>700</v>
      </c>
      <c r="L2236" s="30">
        <v>700</v>
      </c>
      <c r="M2236" s="30">
        <v>700</v>
      </c>
      <c r="N2236" s="30">
        <v>800</v>
      </c>
      <c r="O2236" s="30">
        <v>700</v>
      </c>
      <c r="P2236" s="36">
        <v>700</v>
      </c>
      <c r="Q2236" s="36">
        <v>700</v>
      </c>
      <c r="R2236" s="36">
        <v>675</v>
      </c>
    </row>
    <row r="2237" spans="1:18" ht="12">
      <c r="A2237" s="28" t="s">
        <v>83</v>
      </c>
      <c r="B2237" s="30">
        <v>2009</v>
      </c>
      <c r="C2237" s="30" t="s">
        <v>1865</v>
      </c>
      <c r="D2237" s="30" t="s">
        <v>1504</v>
      </c>
      <c r="E2237" s="30" t="s">
        <v>2131</v>
      </c>
      <c r="F2237" s="30">
        <v>600</v>
      </c>
      <c r="G2237" s="30">
        <v>600</v>
      </c>
      <c r="H2237" s="30">
        <v>600</v>
      </c>
      <c r="I2237" s="30">
        <v>600</v>
      </c>
      <c r="J2237" s="30">
        <v>600</v>
      </c>
      <c r="K2237" s="30">
        <v>600</v>
      </c>
      <c r="L2237" s="30">
        <v>600</v>
      </c>
      <c r="M2237" s="30">
        <v>600</v>
      </c>
      <c r="N2237" s="30">
        <v>600</v>
      </c>
      <c r="O2237" s="30">
        <v>600</v>
      </c>
      <c r="P2237" s="36">
        <v>600</v>
      </c>
      <c r="Q2237" s="36">
        <v>600</v>
      </c>
      <c r="R2237" s="36">
        <v>600</v>
      </c>
    </row>
    <row r="2238" spans="1:18" ht="12">
      <c r="A2238" s="28" t="s">
        <v>2115</v>
      </c>
      <c r="B2238" s="30">
        <v>2009</v>
      </c>
      <c r="C2238" s="30" t="s">
        <v>1865</v>
      </c>
      <c r="D2238" s="30" t="s">
        <v>1504</v>
      </c>
      <c r="E2238" s="30" t="s">
        <v>1516</v>
      </c>
      <c r="F2238" s="30">
        <v>1800</v>
      </c>
      <c r="G2238" s="30">
        <v>1900</v>
      </c>
      <c r="H2238" s="30">
        <v>1900</v>
      </c>
      <c r="I2238" s="30">
        <v>1900</v>
      </c>
      <c r="J2238" s="30">
        <v>1900</v>
      </c>
      <c r="K2238" s="30">
        <v>1900</v>
      </c>
      <c r="L2238" s="30">
        <v>1600</v>
      </c>
      <c r="M2238" s="30">
        <v>1600</v>
      </c>
      <c r="N2238" s="30">
        <v>1800</v>
      </c>
      <c r="O2238" s="30">
        <v>1900</v>
      </c>
      <c r="P2238" s="36">
        <v>1900</v>
      </c>
      <c r="Q2238" s="36">
        <v>1900</v>
      </c>
      <c r="R2238" s="36">
        <v>1833.3333333333333</v>
      </c>
    </row>
    <row r="2239" spans="1:18" ht="12">
      <c r="A2239" s="28" t="s">
        <v>84</v>
      </c>
      <c r="B2239" s="30">
        <v>2009</v>
      </c>
      <c r="C2239" s="30" t="s">
        <v>1865</v>
      </c>
      <c r="D2239" s="30" t="s">
        <v>1504</v>
      </c>
      <c r="E2239" s="30" t="s">
        <v>2132</v>
      </c>
      <c r="F2239" s="30">
        <v>100</v>
      </c>
      <c r="G2239" s="30">
        <v>100</v>
      </c>
      <c r="H2239" s="30">
        <v>100</v>
      </c>
      <c r="I2239" s="30">
        <v>100</v>
      </c>
      <c r="J2239" s="30">
        <v>100</v>
      </c>
      <c r="K2239" s="30">
        <v>100</v>
      </c>
      <c r="L2239" s="30">
        <v>100</v>
      </c>
      <c r="M2239" s="30">
        <v>100</v>
      </c>
      <c r="N2239" s="30">
        <v>100</v>
      </c>
      <c r="O2239" s="30">
        <v>100</v>
      </c>
      <c r="P2239" s="36">
        <v>100</v>
      </c>
      <c r="Q2239" s="36">
        <v>100</v>
      </c>
      <c r="R2239" s="36">
        <v>100</v>
      </c>
    </row>
    <row r="2240" spans="1:18" ht="12">
      <c r="A2240" s="28" t="s">
        <v>85</v>
      </c>
      <c r="B2240" s="30">
        <v>2009</v>
      </c>
      <c r="C2240" s="30" t="s">
        <v>1865</v>
      </c>
      <c r="D2240" s="30" t="s">
        <v>1504</v>
      </c>
      <c r="E2240" s="10" t="s">
        <v>2133</v>
      </c>
      <c r="F2240" s="36">
        <v>0</v>
      </c>
      <c r="G2240" s="36">
        <v>0</v>
      </c>
      <c r="H2240" s="36">
        <v>0</v>
      </c>
      <c r="I2240" s="36">
        <v>0</v>
      </c>
      <c r="J2240" s="30">
        <v>0</v>
      </c>
      <c r="K2240" s="30">
        <v>0</v>
      </c>
      <c r="L2240" s="30">
        <v>0</v>
      </c>
      <c r="M2240" s="30">
        <v>0</v>
      </c>
      <c r="N2240" s="30">
        <v>0</v>
      </c>
      <c r="O2240" s="30">
        <v>0</v>
      </c>
      <c r="P2240" s="36">
        <v>0</v>
      </c>
      <c r="Q2240" s="36">
        <v>0</v>
      </c>
      <c r="R2240" s="36">
        <v>0</v>
      </c>
    </row>
    <row r="2241" spans="1:18" ht="12">
      <c r="A2241" s="28" t="s">
        <v>86</v>
      </c>
      <c r="B2241" s="30">
        <v>2009</v>
      </c>
      <c r="C2241" s="30" t="s">
        <v>1865</v>
      </c>
      <c r="D2241" s="30" t="s">
        <v>1504</v>
      </c>
      <c r="E2241" s="30" t="s">
        <v>2134</v>
      </c>
      <c r="F2241" s="36">
        <v>1700</v>
      </c>
      <c r="G2241" s="36">
        <v>1800</v>
      </c>
      <c r="H2241" s="36">
        <v>1800</v>
      </c>
      <c r="I2241" s="36">
        <v>1800</v>
      </c>
      <c r="J2241" s="30">
        <v>1800</v>
      </c>
      <c r="K2241" s="30">
        <v>1800</v>
      </c>
      <c r="L2241" s="30">
        <v>1500</v>
      </c>
      <c r="M2241" s="30">
        <v>1500</v>
      </c>
      <c r="N2241" s="30">
        <v>1700</v>
      </c>
      <c r="O2241" s="30">
        <v>1800</v>
      </c>
      <c r="P2241" s="36">
        <v>1800</v>
      </c>
      <c r="Q2241" s="36">
        <v>1800</v>
      </c>
      <c r="R2241" s="36">
        <v>1733.3333333333333</v>
      </c>
    </row>
    <row r="2242" spans="1:18" ht="12">
      <c r="A2242" s="28" t="s">
        <v>2116</v>
      </c>
      <c r="B2242" s="30">
        <v>2009</v>
      </c>
      <c r="C2242" s="30" t="s">
        <v>1866</v>
      </c>
      <c r="D2242" s="28" t="s">
        <v>1494</v>
      </c>
      <c r="E2242" s="10" t="s">
        <v>1491</v>
      </c>
      <c r="F2242" s="36">
        <v>7200</v>
      </c>
      <c r="G2242" s="36">
        <v>7100</v>
      </c>
      <c r="H2242" s="36">
        <v>7000</v>
      </c>
      <c r="I2242" s="36">
        <v>7300</v>
      </c>
      <c r="J2242" s="30">
        <v>8100</v>
      </c>
      <c r="K2242" s="30">
        <v>8800</v>
      </c>
      <c r="L2242" s="30">
        <v>9500</v>
      </c>
      <c r="M2242" s="30">
        <v>9200</v>
      </c>
      <c r="N2242" s="30">
        <v>8600</v>
      </c>
      <c r="O2242" s="30">
        <v>8500</v>
      </c>
      <c r="P2242" s="36">
        <v>8300</v>
      </c>
      <c r="Q2242" s="36">
        <v>7900</v>
      </c>
      <c r="R2242" s="36">
        <v>8125</v>
      </c>
    </row>
    <row r="2243" spans="1:18" ht="12">
      <c r="A2243" s="28" t="s">
        <v>2117</v>
      </c>
      <c r="B2243" s="30">
        <v>2009</v>
      </c>
      <c r="C2243" s="30" t="s">
        <v>1866</v>
      </c>
      <c r="D2243" s="28" t="s">
        <v>1494</v>
      </c>
      <c r="E2243" s="30" t="s">
        <v>1495</v>
      </c>
      <c r="F2243" s="36">
        <v>5200</v>
      </c>
      <c r="G2243" s="36">
        <v>5100</v>
      </c>
      <c r="H2243" s="36">
        <v>5000</v>
      </c>
      <c r="I2243" s="36">
        <v>5100</v>
      </c>
      <c r="J2243" s="30">
        <v>5900</v>
      </c>
      <c r="K2243" s="30">
        <v>6600</v>
      </c>
      <c r="L2243" s="30">
        <v>7400</v>
      </c>
      <c r="M2243" s="30">
        <v>7200</v>
      </c>
      <c r="N2243" s="30">
        <v>6400</v>
      </c>
      <c r="O2243" s="30">
        <v>6200</v>
      </c>
      <c r="P2243" s="36">
        <v>6100</v>
      </c>
      <c r="Q2243" s="36">
        <v>5700</v>
      </c>
      <c r="R2243" s="36">
        <v>5991.666666666667</v>
      </c>
    </row>
    <row r="2244" spans="1:18" ht="12">
      <c r="A2244" s="28" t="s">
        <v>2118</v>
      </c>
      <c r="B2244" s="30">
        <v>2009</v>
      </c>
      <c r="C2244" s="30" t="s">
        <v>1866</v>
      </c>
      <c r="D2244" s="28" t="s">
        <v>1494</v>
      </c>
      <c r="E2244" s="30" t="s">
        <v>1498</v>
      </c>
      <c r="F2244" s="36">
        <v>700</v>
      </c>
      <c r="G2244" s="36">
        <v>700</v>
      </c>
      <c r="H2244" s="36">
        <v>700</v>
      </c>
      <c r="I2244" s="36">
        <v>800</v>
      </c>
      <c r="J2244" s="36">
        <v>900</v>
      </c>
      <c r="K2244" s="36">
        <v>1000</v>
      </c>
      <c r="L2244" s="36">
        <v>1000</v>
      </c>
      <c r="M2244" s="36">
        <v>900</v>
      </c>
      <c r="N2244" s="36">
        <v>900</v>
      </c>
      <c r="O2244" s="36">
        <v>900</v>
      </c>
      <c r="P2244" s="36">
        <v>900</v>
      </c>
      <c r="Q2244" s="36">
        <v>700</v>
      </c>
      <c r="R2244" s="36">
        <v>841.6666666666666</v>
      </c>
    </row>
    <row r="2245" spans="1:18" ht="12">
      <c r="A2245" s="28" t="s">
        <v>87</v>
      </c>
      <c r="B2245" s="30">
        <v>2009</v>
      </c>
      <c r="C2245" s="30" t="s">
        <v>1866</v>
      </c>
      <c r="D2245" s="28" t="s">
        <v>1494</v>
      </c>
      <c r="E2245" s="30" t="s">
        <v>2127</v>
      </c>
      <c r="F2245" s="36">
        <v>6500</v>
      </c>
      <c r="G2245" s="36">
        <v>6400</v>
      </c>
      <c r="H2245" s="36">
        <v>6300</v>
      </c>
      <c r="I2245" s="36">
        <v>6500</v>
      </c>
      <c r="J2245" s="36">
        <v>7200</v>
      </c>
      <c r="K2245" s="36">
        <v>7800</v>
      </c>
      <c r="L2245" s="36">
        <v>8500</v>
      </c>
      <c r="M2245" s="36">
        <v>8300</v>
      </c>
      <c r="N2245" s="36">
        <v>7700</v>
      </c>
      <c r="O2245" s="36">
        <v>7600</v>
      </c>
      <c r="P2245" s="36">
        <v>7400</v>
      </c>
      <c r="Q2245" s="36">
        <v>7200</v>
      </c>
      <c r="R2245" s="36">
        <v>7283.333333333333</v>
      </c>
    </row>
    <row r="2246" spans="1:18" ht="12">
      <c r="A2246" s="28" t="s">
        <v>88</v>
      </c>
      <c r="B2246" s="30">
        <v>2009</v>
      </c>
      <c r="C2246" s="30" t="s">
        <v>1866</v>
      </c>
      <c r="D2246" s="28" t="s">
        <v>1494</v>
      </c>
      <c r="E2246" s="30" t="s">
        <v>2128</v>
      </c>
      <c r="F2246" s="36">
        <v>400</v>
      </c>
      <c r="G2246" s="36">
        <v>400</v>
      </c>
      <c r="H2246" s="36">
        <v>400</v>
      </c>
      <c r="I2246" s="36">
        <v>500</v>
      </c>
      <c r="J2246" s="36">
        <v>600</v>
      </c>
      <c r="K2246" s="36">
        <v>700</v>
      </c>
      <c r="L2246" s="36">
        <v>700</v>
      </c>
      <c r="M2246" s="36">
        <v>600</v>
      </c>
      <c r="N2246" s="36">
        <v>600</v>
      </c>
      <c r="O2246" s="36">
        <v>600</v>
      </c>
      <c r="P2246" s="36">
        <v>600</v>
      </c>
      <c r="Q2246" s="36">
        <v>400</v>
      </c>
      <c r="R2246" s="36">
        <v>541.6666666666666</v>
      </c>
    </row>
    <row r="2247" spans="1:18" ht="12">
      <c r="A2247" s="28" t="s">
        <v>2119</v>
      </c>
      <c r="B2247" s="30">
        <v>2009</v>
      </c>
      <c r="C2247" s="30" t="s">
        <v>1866</v>
      </c>
      <c r="D2247" s="28" t="s">
        <v>1494</v>
      </c>
      <c r="E2247" s="30" t="s">
        <v>1502</v>
      </c>
      <c r="F2247" s="36">
        <v>300</v>
      </c>
      <c r="G2247" s="36">
        <v>300</v>
      </c>
      <c r="H2247" s="36">
        <v>300</v>
      </c>
      <c r="I2247" s="36">
        <v>300</v>
      </c>
      <c r="J2247" s="36">
        <v>300</v>
      </c>
      <c r="K2247" s="36">
        <v>300</v>
      </c>
      <c r="L2247" s="36">
        <v>300</v>
      </c>
      <c r="M2247" s="36">
        <v>300</v>
      </c>
      <c r="N2247" s="36">
        <v>300</v>
      </c>
      <c r="O2247" s="36">
        <v>300</v>
      </c>
      <c r="P2247" s="36">
        <v>300</v>
      </c>
      <c r="Q2247" s="36">
        <v>300</v>
      </c>
      <c r="R2247" s="36">
        <v>300</v>
      </c>
    </row>
    <row r="2248" spans="1:18" ht="12">
      <c r="A2248" s="28" t="s">
        <v>2120</v>
      </c>
      <c r="B2248" s="30">
        <v>2009</v>
      </c>
      <c r="C2248" s="30" t="s">
        <v>1866</v>
      </c>
      <c r="D2248" s="28" t="s">
        <v>1494</v>
      </c>
      <c r="E2248" s="30" t="s">
        <v>1505</v>
      </c>
      <c r="F2248" s="36">
        <v>1200</v>
      </c>
      <c r="G2248" s="36">
        <v>1200</v>
      </c>
      <c r="H2248" s="36">
        <v>1200</v>
      </c>
      <c r="I2248" s="36">
        <v>1200</v>
      </c>
      <c r="J2248" s="36">
        <v>1300</v>
      </c>
      <c r="K2248" s="36">
        <v>1400</v>
      </c>
      <c r="L2248" s="36">
        <v>1500</v>
      </c>
      <c r="M2248" s="36">
        <v>1400</v>
      </c>
      <c r="N2248" s="36">
        <v>1400</v>
      </c>
      <c r="O2248" s="36">
        <v>1400</v>
      </c>
      <c r="P2248" s="36">
        <v>1400</v>
      </c>
      <c r="Q2248" s="36">
        <v>1400</v>
      </c>
      <c r="R2248" s="36">
        <v>1333.3333333333333</v>
      </c>
    </row>
    <row r="2249" spans="1:18" ht="12">
      <c r="A2249" s="28" t="s">
        <v>89</v>
      </c>
      <c r="B2249" s="30">
        <v>2009</v>
      </c>
      <c r="C2249" s="30" t="s">
        <v>1866</v>
      </c>
      <c r="D2249" s="28" t="s">
        <v>1494</v>
      </c>
      <c r="E2249" s="30" t="s">
        <v>2129</v>
      </c>
      <c r="F2249" s="36">
        <v>100</v>
      </c>
      <c r="G2249" s="36">
        <v>100</v>
      </c>
      <c r="H2249" s="36">
        <v>100</v>
      </c>
      <c r="I2249" s="36">
        <v>100</v>
      </c>
      <c r="J2249" s="36">
        <v>100</v>
      </c>
      <c r="K2249" s="36">
        <v>100</v>
      </c>
      <c r="L2249" s="36">
        <v>100</v>
      </c>
      <c r="M2249" s="36">
        <v>100</v>
      </c>
      <c r="N2249" s="36">
        <v>100</v>
      </c>
      <c r="O2249" s="36">
        <v>100</v>
      </c>
      <c r="P2249" s="36">
        <v>100</v>
      </c>
      <c r="Q2249" s="36">
        <v>100</v>
      </c>
      <c r="R2249" s="36">
        <v>100</v>
      </c>
    </row>
    <row r="2250" spans="1:18" ht="12">
      <c r="A2250" s="28" t="s">
        <v>2121</v>
      </c>
      <c r="B2250" s="30">
        <v>2009</v>
      </c>
      <c r="C2250" s="30" t="s">
        <v>1866</v>
      </c>
      <c r="D2250" s="28" t="s">
        <v>1494</v>
      </c>
      <c r="E2250" s="30" t="s">
        <v>1510</v>
      </c>
      <c r="F2250" s="36">
        <v>300</v>
      </c>
      <c r="G2250" s="36">
        <v>300</v>
      </c>
      <c r="H2250" s="36">
        <v>300</v>
      </c>
      <c r="I2250" s="36">
        <v>300</v>
      </c>
      <c r="J2250" s="36">
        <v>300</v>
      </c>
      <c r="K2250" s="36">
        <v>300</v>
      </c>
      <c r="L2250" s="36">
        <v>300</v>
      </c>
      <c r="M2250" s="36">
        <v>300</v>
      </c>
      <c r="N2250" s="36">
        <v>300</v>
      </c>
      <c r="O2250" s="36">
        <v>300</v>
      </c>
      <c r="P2250" s="36">
        <v>300</v>
      </c>
      <c r="Q2250" s="36">
        <v>300</v>
      </c>
      <c r="R2250" s="36">
        <v>300</v>
      </c>
    </row>
    <row r="2251" spans="1:18" ht="12">
      <c r="A2251" s="28" t="s">
        <v>90</v>
      </c>
      <c r="B2251" s="30">
        <v>2009</v>
      </c>
      <c r="C2251" s="30" t="s">
        <v>1866</v>
      </c>
      <c r="D2251" s="28" t="s">
        <v>1494</v>
      </c>
      <c r="E2251" s="30" t="s">
        <v>2130</v>
      </c>
      <c r="F2251" s="36">
        <v>600</v>
      </c>
      <c r="G2251" s="36">
        <v>600</v>
      </c>
      <c r="H2251" s="36">
        <v>600</v>
      </c>
      <c r="I2251" s="36">
        <v>600</v>
      </c>
      <c r="J2251" s="36">
        <v>600</v>
      </c>
      <c r="K2251" s="36">
        <v>600</v>
      </c>
      <c r="L2251" s="36">
        <v>600</v>
      </c>
      <c r="M2251" s="36">
        <v>600</v>
      </c>
      <c r="N2251" s="36">
        <v>600</v>
      </c>
      <c r="O2251" s="36">
        <v>600</v>
      </c>
      <c r="P2251" s="36">
        <v>600</v>
      </c>
      <c r="Q2251" s="36">
        <v>600</v>
      </c>
      <c r="R2251" s="36">
        <v>600</v>
      </c>
    </row>
    <row r="2252" spans="1:18" ht="12">
      <c r="A2252" s="28" t="s">
        <v>2122</v>
      </c>
      <c r="B2252" s="35">
        <v>2009</v>
      </c>
      <c r="C2252" s="35" t="s">
        <v>1866</v>
      </c>
      <c r="D2252" s="28" t="s">
        <v>1494</v>
      </c>
      <c r="E2252" s="30" t="s">
        <v>1514</v>
      </c>
      <c r="F2252" s="36">
        <v>1500</v>
      </c>
      <c r="G2252" s="36">
        <v>1500</v>
      </c>
      <c r="H2252" s="36">
        <v>1400</v>
      </c>
      <c r="I2252" s="36">
        <v>1300</v>
      </c>
      <c r="J2252" s="36">
        <v>1800</v>
      </c>
      <c r="K2252" s="36">
        <v>2200</v>
      </c>
      <c r="L2252" s="36">
        <v>2900</v>
      </c>
      <c r="M2252" s="36">
        <v>2800</v>
      </c>
      <c r="N2252" s="36">
        <v>2100</v>
      </c>
      <c r="O2252" s="36">
        <v>1900</v>
      </c>
      <c r="P2252" s="36">
        <v>1800</v>
      </c>
      <c r="Q2252" s="36">
        <v>1700</v>
      </c>
      <c r="R2252" s="36">
        <v>1908.3333333333333</v>
      </c>
    </row>
    <row r="2253" spans="1:18" ht="12">
      <c r="A2253" s="28" t="s">
        <v>91</v>
      </c>
      <c r="B2253" s="35">
        <v>2009</v>
      </c>
      <c r="C2253" s="35" t="s">
        <v>1866</v>
      </c>
      <c r="D2253" s="28" t="s">
        <v>1494</v>
      </c>
      <c r="E2253" s="30" t="s">
        <v>2131</v>
      </c>
      <c r="F2253" s="36">
        <v>800</v>
      </c>
      <c r="G2253" s="36">
        <v>700</v>
      </c>
      <c r="H2253" s="36">
        <v>700</v>
      </c>
      <c r="I2253" s="36">
        <v>800</v>
      </c>
      <c r="J2253" s="36">
        <v>900</v>
      </c>
      <c r="K2253" s="36">
        <v>1000</v>
      </c>
      <c r="L2253" s="36">
        <v>1000</v>
      </c>
      <c r="M2253" s="36">
        <v>1100</v>
      </c>
      <c r="N2253" s="36">
        <v>1000</v>
      </c>
      <c r="O2253" s="36">
        <v>1000</v>
      </c>
      <c r="P2253" s="36">
        <v>1000</v>
      </c>
      <c r="Q2253" s="36">
        <v>900</v>
      </c>
      <c r="R2253" s="36">
        <v>908.3333333333334</v>
      </c>
    </row>
    <row r="2254" spans="1:18" ht="12">
      <c r="A2254" s="28" t="s">
        <v>2123</v>
      </c>
      <c r="B2254" s="35">
        <v>2009</v>
      </c>
      <c r="C2254" s="35" t="s">
        <v>1866</v>
      </c>
      <c r="D2254" s="28" t="s">
        <v>1494</v>
      </c>
      <c r="E2254" s="30" t="s">
        <v>1516</v>
      </c>
      <c r="F2254" s="36">
        <v>2000</v>
      </c>
      <c r="G2254" s="36">
        <v>2000</v>
      </c>
      <c r="H2254" s="36">
        <v>2000</v>
      </c>
      <c r="I2254" s="36">
        <v>2200</v>
      </c>
      <c r="J2254" s="36">
        <v>2200</v>
      </c>
      <c r="K2254" s="36">
        <v>2200</v>
      </c>
      <c r="L2254" s="36">
        <v>2100</v>
      </c>
      <c r="M2254" s="36">
        <v>2000</v>
      </c>
      <c r="N2254" s="36">
        <v>2200</v>
      </c>
      <c r="O2254" s="36">
        <v>2300</v>
      </c>
      <c r="P2254" s="36">
        <v>2200</v>
      </c>
      <c r="Q2254" s="36">
        <v>2200</v>
      </c>
      <c r="R2254" s="36">
        <v>2133.3333333333335</v>
      </c>
    </row>
    <row r="2255" spans="1:18" ht="12">
      <c r="A2255" s="28" t="s">
        <v>92</v>
      </c>
      <c r="B2255" s="35">
        <v>2009</v>
      </c>
      <c r="C2255" s="35" t="s">
        <v>1866</v>
      </c>
      <c r="D2255" s="28" t="s">
        <v>1494</v>
      </c>
      <c r="E2255" s="30" t="s">
        <v>2132</v>
      </c>
      <c r="F2255" s="36">
        <v>100</v>
      </c>
      <c r="G2255" s="36">
        <v>100</v>
      </c>
      <c r="H2255" s="36">
        <v>100</v>
      </c>
      <c r="I2255" s="36">
        <v>100</v>
      </c>
      <c r="J2255" s="36">
        <v>100</v>
      </c>
      <c r="K2255" s="36">
        <v>100</v>
      </c>
      <c r="L2255" s="36">
        <v>100</v>
      </c>
      <c r="M2255" s="36">
        <v>100</v>
      </c>
      <c r="N2255" s="36">
        <v>100</v>
      </c>
      <c r="O2255" s="36">
        <v>100</v>
      </c>
      <c r="P2255" s="36">
        <v>100</v>
      </c>
      <c r="Q2255" s="36">
        <v>100</v>
      </c>
      <c r="R2255" s="36">
        <v>100</v>
      </c>
    </row>
    <row r="2256" spans="1:18" ht="12">
      <c r="A2256" s="28" t="s">
        <v>93</v>
      </c>
      <c r="B2256" s="35">
        <v>2009</v>
      </c>
      <c r="C2256" s="35" t="s">
        <v>1866</v>
      </c>
      <c r="D2256" s="28" t="s">
        <v>1494</v>
      </c>
      <c r="E2256" s="10" t="s">
        <v>2133</v>
      </c>
      <c r="F2256" s="36">
        <v>0</v>
      </c>
      <c r="G2256" s="36">
        <v>0</v>
      </c>
      <c r="H2256" s="36">
        <v>0</v>
      </c>
      <c r="I2256" s="36">
        <v>100</v>
      </c>
      <c r="J2256" s="36">
        <v>100</v>
      </c>
      <c r="K2256" s="36">
        <v>100</v>
      </c>
      <c r="L2256" s="36">
        <v>100</v>
      </c>
      <c r="M2256" s="36">
        <v>100</v>
      </c>
      <c r="N2256" s="36">
        <v>100</v>
      </c>
      <c r="O2256" s="36">
        <v>100</v>
      </c>
      <c r="P2256" s="36">
        <v>0</v>
      </c>
      <c r="Q2256" s="36">
        <v>0</v>
      </c>
      <c r="R2256" s="36">
        <v>58.333333333333336</v>
      </c>
    </row>
    <row r="2257" spans="1:18" ht="12">
      <c r="A2257" s="28" t="s">
        <v>94</v>
      </c>
      <c r="B2257" s="35">
        <v>2009</v>
      </c>
      <c r="C2257" s="35" t="s">
        <v>1866</v>
      </c>
      <c r="D2257" s="28" t="s">
        <v>1494</v>
      </c>
      <c r="E2257" s="30" t="s">
        <v>2134</v>
      </c>
      <c r="F2257" s="36">
        <v>1900</v>
      </c>
      <c r="G2257" s="36">
        <v>1900</v>
      </c>
      <c r="H2257" s="36">
        <v>1900</v>
      </c>
      <c r="I2257" s="36">
        <v>2000</v>
      </c>
      <c r="J2257" s="36">
        <v>2000</v>
      </c>
      <c r="K2257" s="36">
        <v>2000</v>
      </c>
      <c r="L2257" s="36">
        <v>1900</v>
      </c>
      <c r="M2257" s="36">
        <v>1800</v>
      </c>
      <c r="N2257" s="36">
        <v>2000</v>
      </c>
      <c r="O2257" s="36">
        <v>2100</v>
      </c>
      <c r="P2257" s="36">
        <v>2100</v>
      </c>
      <c r="Q2257" s="36">
        <v>2100</v>
      </c>
      <c r="R2257" s="36">
        <v>1975</v>
      </c>
    </row>
    <row r="2258" spans="1:18" ht="12">
      <c r="A2258" s="28" t="s">
        <v>2124</v>
      </c>
      <c r="B2258" s="35">
        <v>2009</v>
      </c>
      <c r="C2258" s="35" t="s">
        <v>1867</v>
      </c>
      <c r="D2258" s="28" t="s">
        <v>1550</v>
      </c>
      <c r="E2258" s="10" t="s">
        <v>1491</v>
      </c>
      <c r="F2258" s="36">
        <v>39700</v>
      </c>
      <c r="G2258" s="36">
        <v>39600</v>
      </c>
      <c r="H2258" s="36">
        <v>39200</v>
      </c>
      <c r="I2258" s="36">
        <v>40300</v>
      </c>
      <c r="J2258" s="36">
        <v>41900</v>
      </c>
      <c r="K2258" s="36">
        <v>41800</v>
      </c>
      <c r="L2258" s="36">
        <v>40400</v>
      </c>
      <c r="M2258" s="36">
        <v>39700</v>
      </c>
      <c r="N2258" s="36">
        <v>41100</v>
      </c>
      <c r="O2258" s="36">
        <v>41300</v>
      </c>
      <c r="P2258" s="36">
        <v>40800</v>
      </c>
      <c r="Q2258" s="36">
        <v>40300</v>
      </c>
      <c r="R2258" s="36">
        <v>40508.333333333336</v>
      </c>
    </row>
    <row r="2259" spans="1:18" ht="12">
      <c r="A2259" s="28" t="s">
        <v>2125</v>
      </c>
      <c r="B2259" s="35">
        <v>2009</v>
      </c>
      <c r="C2259" s="35" t="s">
        <v>1867</v>
      </c>
      <c r="D2259" s="28" t="s">
        <v>1550</v>
      </c>
      <c r="E2259" s="30" t="s">
        <v>1495</v>
      </c>
      <c r="F2259" s="36">
        <v>31900</v>
      </c>
      <c r="G2259" s="36">
        <v>31400</v>
      </c>
      <c r="H2259" s="36">
        <v>30900</v>
      </c>
      <c r="I2259" s="36">
        <v>31900</v>
      </c>
      <c r="J2259" s="36">
        <v>33400</v>
      </c>
      <c r="K2259" s="36">
        <v>34400</v>
      </c>
      <c r="L2259" s="36">
        <v>34500</v>
      </c>
      <c r="M2259" s="36">
        <v>33900</v>
      </c>
      <c r="N2259" s="36">
        <v>33000</v>
      </c>
      <c r="O2259" s="36">
        <v>32600</v>
      </c>
      <c r="P2259" s="36">
        <v>32100</v>
      </c>
      <c r="Q2259" s="36">
        <v>31700</v>
      </c>
      <c r="R2259" s="36">
        <v>32641.666666666668</v>
      </c>
    </row>
    <row r="2260" spans="1:18" ht="12">
      <c r="A2260" s="28" t="s">
        <v>2126</v>
      </c>
      <c r="B2260" s="35">
        <v>2009</v>
      </c>
      <c r="C2260" s="35" t="s">
        <v>1867</v>
      </c>
      <c r="D2260" s="28" t="s">
        <v>1550</v>
      </c>
      <c r="E2260" s="30" t="s">
        <v>1498</v>
      </c>
      <c r="F2260" s="36">
        <v>9600</v>
      </c>
      <c r="G2260" s="36">
        <v>9100</v>
      </c>
      <c r="H2260" s="36">
        <v>8900</v>
      </c>
      <c r="I2260" s="36">
        <v>9000</v>
      </c>
      <c r="J2260" s="36">
        <v>9100</v>
      </c>
      <c r="K2260" s="36">
        <v>9200</v>
      </c>
      <c r="L2260" s="36">
        <v>9200</v>
      </c>
      <c r="M2260" s="36">
        <v>9200</v>
      </c>
      <c r="N2260" s="36">
        <v>9200</v>
      </c>
      <c r="O2260" s="36">
        <v>9100</v>
      </c>
      <c r="P2260" s="36">
        <v>9100</v>
      </c>
      <c r="Q2260" s="36">
        <v>8800</v>
      </c>
      <c r="R2260" s="36">
        <v>9125</v>
      </c>
    </row>
    <row r="2261" spans="1:18" ht="12">
      <c r="A2261" s="28" t="s">
        <v>95</v>
      </c>
      <c r="B2261" s="35">
        <v>2009</v>
      </c>
      <c r="C2261" s="35" t="s">
        <v>1867</v>
      </c>
      <c r="D2261" s="28" t="s">
        <v>1550</v>
      </c>
      <c r="E2261" s="30" t="s">
        <v>2127</v>
      </c>
      <c r="F2261" s="36">
        <v>30100</v>
      </c>
      <c r="G2261" s="36">
        <v>30500</v>
      </c>
      <c r="H2261" s="36">
        <v>30300</v>
      </c>
      <c r="I2261" s="36">
        <v>31300</v>
      </c>
      <c r="J2261" s="36">
        <v>32800</v>
      </c>
      <c r="K2261" s="36">
        <v>32600</v>
      </c>
      <c r="L2261" s="36">
        <v>31200</v>
      </c>
      <c r="M2261" s="36">
        <v>30500</v>
      </c>
      <c r="N2261" s="36">
        <v>31900</v>
      </c>
      <c r="O2261" s="36">
        <v>32200</v>
      </c>
      <c r="P2261" s="36">
        <v>31700</v>
      </c>
      <c r="Q2261" s="36">
        <v>31500</v>
      </c>
      <c r="R2261" s="36">
        <v>31383.333333333332</v>
      </c>
    </row>
    <row r="2262" spans="1:18" ht="12">
      <c r="A2262" s="28" t="s">
        <v>96</v>
      </c>
      <c r="B2262" s="35">
        <v>2009</v>
      </c>
      <c r="C2262" s="35" t="s">
        <v>1867</v>
      </c>
      <c r="D2262" s="28" t="s">
        <v>1550</v>
      </c>
      <c r="E2262" s="30" t="s">
        <v>2128</v>
      </c>
      <c r="F2262" s="6">
        <v>1200</v>
      </c>
      <c r="G2262" s="6">
        <v>1100</v>
      </c>
      <c r="H2262" s="6">
        <v>1100</v>
      </c>
      <c r="I2262" s="6">
        <v>1400</v>
      </c>
      <c r="J2262" s="36">
        <v>1500</v>
      </c>
      <c r="K2262" s="36">
        <v>1600</v>
      </c>
      <c r="L2262" s="36">
        <v>1600</v>
      </c>
      <c r="M2262" s="36">
        <v>1500</v>
      </c>
      <c r="N2262" s="36">
        <v>1500</v>
      </c>
      <c r="O2262" s="36">
        <v>1500</v>
      </c>
      <c r="P2262" s="36">
        <v>1500</v>
      </c>
      <c r="Q2262" s="36">
        <v>1300</v>
      </c>
      <c r="R2262" s="36">
        <v>1400</v>
      </c>
    </row>
    <row r="2263" spans="1:18" ht="12">
      <c r="A2263" s="28" t="s">
        <v>305</v>
      </c>
      <c r="B2263" s="35">
        <v>2009</v>
      </c>
      <c r="C2263" s="35" t="s">
        <v>1867</v>
      </c>
      <c r="D2263" s="28" t="s">
        <v>1550</v>
      </c>
      <c r="E2263" s="30" t="s">
        <v>1502</v>
      </c>
      <c r="F2263" s="6">
        <v>8400</v>
      </c>
      <c r="G2263" s="6">
        <v>8000</v>
      </c>
      <c r="H2263" s="6">
        <v>7800</v>
      </c>
      <c r="I2263" s="6">
        <v>7600</v>
      </c>
      <c r="J2263" s="36">
        <v>7600</v>
      </c>
      <c r="K2263" s="36">
        <v>7600</v>
      </c>
      <c r="L2263" s="36">
        <v>7600</v>
      </c>
      <c r="M2263" s="36">
        <v>7700</v>
      </c>
      <c r="N2263" s="36">
        <v>7700</v>
      </c>
      <c r="O2263" s="36">
        <v>7600</v>
      </c>
      <c r="P2263" s="36">
        <v>7600</v>
      </c>
      <c r="Q2263" s="36">
        <v>7500</v>
      </c>
      <c r="R2263" s="36">
        <v>7725</v>
      </c>
    </row>
    <row r="2264" spans="1:18" ht="12">
      <c r="A2264" s="28" t="s">
        <v>306</v>
      </c>
      <c r="B2264" s="35">
        <v>2009</v>
      </c>
      <c r="C2264" s="35" t="s">
        <v>1867</v>
      </c>
      <c r="D2264" s="28" t="s">
        <v>1550</v>
      </c>
      <c r="E2264" s="30" t="s">
        <v>1505</v>
      </c>
      <c r="F2264" s="6">
        <v>5600</v>
      </c>
      <c r="G2264" s="6">
        <v>5500</v>
      </c>
      <c r="H2264" s="6">
        <v>5400</v>
      </c>
      <c r="I2264" s="6">
        <v>5600</v>
      </c>
      <c r="J2264" s="36">
        <v>5600</v>
      </c>
      <c r="K2264" s="36">
        <v>5700</v>
      </c>
      <c r="L2264" s="36">
        <v>5700</v>
      </c>
      <c r="M2264" s="36">
        <v>5700</v>
      </c>
      <c r="N2264" s="36">
        <v>5600</v>
      </c>
      <c r="O2264" s="36">
        <v>5600</v>
      </c>
      <c r="P2264" s="36">
        <v>5600</v>
      </c>
      <c r="Q2264" s="36">
        <v>5600</v>
      </c>
      <c r="R2264" s="36">
        <v>5600</v>
      </c>
    </row>
    <row r="2265" spans="1:18" ht="12">
      <c r="A2265" s="28" t="s">
        <v>97</v>
      </c>
      <c r="B2265" s="35">
        <v>2009</v>
      </c>
      <c r="C2265" s="35" t="s">
        <v>1867</v>
      </c>
      <c r="D2265" s="28" t="s">
        <v>1550</v>
      </c>
      <c r="E2265" s="30" t="s">
        <v>2129</v>
      </c>
      <c r="F2265" s="6">
        <v>1200</v>
      </c>
      <c r="G2265" s="6">
        <v>1300</v>
      </c>
      <c r="H2265" s="6">
        <v>1300</v>
      </c>
      <c r="I2265" s="6">
        <v>1300</v>
      </c>
      <c r="J2265" s="36">
        <v>1300</v>
      </c>
      <c r="K2265" s="36">
        <v>1400</v>
      </c>
      <c r="L2265" s="36">
        <v>1200</v>
      </c>
      <c r="M2265" s="36">
        <v>1300</v>
      </c>
      <c r="N2265" s="36">
        <v>1300</v>
      </c>
      <c r="O2265" s="36">
        <v>1300</v>
      </c>
      <c r="P2265" s="36">
        <v>1200</v>
      </c>
      <c r="Q2265" s="36">
        <v>1200</v>
      </c>
      <c r="R2265" s="36">
        <v>1275</v>
      </c>
    </row>
    <row r="2266" spans="1:18" ht="12">
      <c r="A2266" s="28" t="s">
        <v>307</v>
      </c>
      <c r="B2266" s="35">
        <v>2009</v>
      </c>
      <c r="C2266" s="35" t="s">
        <v>1867</v>
      </c>
      <c r="D2266" s="28" t="s">
        <v>1550</v>
      </c>
      <c r="E2266" s="30" t="s">
        <v>1510</v>
      </c>
      <c r="F2266" s="6">
        <v>1100</v>
      </c>
      <c r="G2266" s="6">
        <v>1100</v>
      </c>
      <c r="H2266" s="6">
        <v>1100</v>
      </c>
      <c r="I2266" s="6">
        <v>1100</v>
      </c>
      <c r="J2266" s="6">
        <v>1200</v>
      </c>
      <c r="K2266" s="6">
        <v>1200</v>
      </c>
      <c r="L2266" s="6">
        <v>1200</v>
      </c>
      <c r="M2266" s="6">
        <v>1200</v>
      </c>
      <c r="N2266" s="6">
        <v>1100</v>
      </c>
      <c r="O2266" s="6">
        <v>1100</v>
      </c>
      <c r="P2266" s="6">
        <v>1100</v>
      </c>
      <c r="Q2266" s="6">
        <v>1100</v>
      </c>
      <c r="R2266" s="6">
        <v>1133.3333333333333</v>
      </c>
    </row>
    <row r="2267" spans="1:18" ht="12">
      <c r="A2267" s="28" t="s">
        <v>98</v>
      </c>
      <c r="B2267" s="35">
        <v>2009</v>
      </c>
      <c r="C2267" s="35" t="s">
        <v>1867</v>
      </c>
      <c r="D2267" s="28" t="s">
        <v>1550</v>
      </c>
      <c r="E2267" s="30" t="s">
        <v>2130</v>
      </c>
      <c r="F2267" s="6">
        <v>3900</v>
      </c>
      <c r="G2267" s="6">
        <v>3900</v>
      </c>
      <c r="H2267" s="6">
        <v>3900</v>
      </c>
      <c r="I2267" s="6">
        <v>3900</v>
      </c>
      <c r="J2267" s="6">
        <v>4000</v>
      </c>
      <c r="K2267" s="6">
        <v>3900</v>
      </c>
      <c r="L2267" s="6">
        <v>3900</v>
      </c>
      <c r="M2267" s="6">
        <v>3800</v>
      </c>
      <c r="N2267" s="6">
        <v>3800</v>
      </c>
      <c r="O2267" s="6">
        <v>3800</v>
      </c>
      <c r="P2267" s="6">
        <v>3800</v>
      </c>
      <c r="Q2267" s="6">
        <v>3800</v>
      </c>
      <c r="R2267" s="6">
        <v>3866.6666666666665</v>
      </c>
    </row>
    <row r="2268" spans="1:18" ht="12">
      <c r="A2268" s="28" t="s">
        <v>308</v>
      </c>
      <c r="B2268" s="35">
        <v>2009</v>
      </c>
      <c r="C2268" s="35" t="s">
        <v>1867</v>
      </c>
      <c r="D2268" s="28" t="s">
        <v>1550</v>
      </c>
      <c r="E2268" s="30" t="s">
        <v>1514</v>
      </c>
      <c r="F2268" s="6">
        <v>5800</v>
      </c>
      <c r="G2268" s="6">
        <v>5900</v>
      </c>
      <c r="H2268" s="6">
        <v>5700</v>
      </c>
      <c r="I2268" s="6">
        <v>6200</v>
      </c>
      <c r="J2268" s="6">
        <v>7200</v>
      </c>
      <c r="K2268" s="6">
        <v>7900</v>
      </c>
      <c r="L2268" s="6">
        <v>8100</v>
      </c>
      <c r="M2268" s="6">
        <v>7400</v>
      </c>
      <c r="N2268" s="6">
        <v>6900</v>
      </c>
      <c r="O2268" s="6">
        <v>6600</v>
      </c>
      <c r="P2268" s="6">
        <v>6200</v>
      </c>
      <c r="Q2268" s="6">
        <v>6200</v>
      </c>
      <c r="R2268" s="6">
        <v>6675</v>
      </c>
    </row>
    <row r="2269" spans="1:18" ht="12">
      <c r="A2269" s="28" t="s">
        <v>1005</v>
      </c>
      <c r="B2269" s="35">
        <v>2009</v>
      </c>
      <c r="C2269" s="35" t="s">
        <v>1867</v>
      </c>
      <c r="D2269" s="28" t="s">
        <v>1550</v>
      </c>
      <c r="E2269" s="30" t="s">
        <v>2131</v>
      </c>
      <c r="F2269" s="6">
        <v>4700</v>
      </c>
      <c r="G2269" s="6">
        <v>4600</v>
      </c>
      <c r="H2269" s="6">
        <v>4600</v>
      </c>
      <c r="I2269" s="6">
        <v>4800</v>
      </c>
      <c r="J2269" s="6">
        <v>5000</v>
      </c>
      <c r="K2269" s="6">
        <v>5100</v>
      </c>
      <c r="L2269" s="6">
        <v>5200</v>
      </c>
      <c r="M2269" s="6">
        <v>5300</v>
      </c>
      <c r="N2269" s="6">
        <v>5100</v>
      </c>
      <c r="O2269" s="6">
        <v>5100</v>
      </c>
      <c r="P2269" s="6">
        <v>5100</v>
      </c>
      <c r="Q2269" s="6">
        <v>5000</v>
      </c>
      <c r="R2269" s="6">
        <v>4966.666666666667</v>
      </c>
    </row>
    <row r="2270" spans="1:18" ht="12">
      <c r="A2270" s="28" t="s">
        <v>309</v>
      </c>
      <c r="B2270" s="35">
        <v>2009</v>
      </c>
      <c r="C2270" s="35" t="s">
        <v>1867</v>
      </c>
      <c r="D2270" s="28" t="s">
        <v>1550</v>
      </c>
      <c r="E2270" s="30" t="s">
        <v>1516</v>
      </c>
      <c r="F2270" s="6">
        <v>7800</v>
      </c>
      <c r="G2270" s="6">
        <v>8200</v>
      </c>
      <c r="H2270" s="6">
        <v>8300</v>
      </c>
      <c r="I2270" s="6">
        <v>8400</v>
      </c>
      <c r="J2270" s="6">
        <v>8500</v>
      </c>
      <c r="K2270" s="6">
        <v>7400</v>
      </c>
      <c r="L2270" s="6">
        <v>5900</v>
      </c>
      <c r="M2270" s="6">
        <v>5800</v>
      </c>
      <c r="N2270" s="6">
        <v>8100</v>
      </c>
      <c r="O2270" s="6">
        <v>8700</v>
      </c>
      <c r="P2270" s="6">
        <v>8700</v>
      </c>
      <c r="Q2270" s="6">
        <v>8600</v>
      </c>
      <c r="R2270" s="6">
        <v>7866.666666666667</v>
      </c>
    </row>
    <row r="2271" spans="1:18" ht="12">
      <c r="A2271" s="28" t="s">
        <v>1006</v>
      </c>
      <c r="B2271" s="35">
        <v>2009</v>
      </c>
      <c r="C2271" s="35" t="s">
        <v>1867</v>
      </c>
      <c r="D2271" s="28" t="s">
        <v>1550</v>
      </c>
      <c r="E2271" s="30" t="s">
        <v>2132</v>
      </c>
      <c r="F2271" s="6">
        <v>200</v>
      </c>
      <c r="G2271" s="6">
        <v>200</v>
      </c>
      <c r="H2271" s="6">
        <v>200</v>
      </c>
      <c r="I2271" s="6">
        <v>200</v>
      </c>
      <c r="J2271" s="6">
        <v>200</v>
      </c>
      <c r="K2271" s="6">
        <v>200</v>
      </c>
      <c r="L2271" s="6">
        <v>200</v>
      </c>
      <c r="M2271" s="6">
        <v>200</v>
      </c>
      <c r="N2271" s="6">
        <v>200</v>
      </c>
      <c r="O2271" s="6">
        <v>200</v>
      </c>
      <c r="P2271" s="6">
        <v>200</v>
      </c>
      <c r="Q2271" s="6">
        <v>200</v>
      </c>
      <c r="R2271" s="6">
        <v>200</v>
      </c>
    </row>
    <row r="2272" spans="1:18" ht="12">
      <c r="A2272" s="28" t="s">
        <v>1007</v>
      </c>
      <c r="B2272" s="35">
        <v>2009</v>
      </c>
      <c r="C2272" s="35" t="s">
        <v>1867</v>
      </c>
      <c r="D2272" s="28" t="s">
        <v>1550</v>
      </c>
      <c r="E2272" s="10" t="s">
        <v>2133</v>
      </c>
      <c r="F2272" s="6">
        <v>2900</v>
      </c>
      <c r="G2272" s="6">
        <v>3200</v>
      </c>
      <c r="H2272" s="6">
        <v>3200</v>
      </c>
      <c r="I2272" s="6">
        <v>3200</v>
      </c>
      <c r="J2272" s="6">
        <v>3300</v>
      </c>
      <c r="K2272" s="6">
        <v>2200</v>
      </c>
      <c r="L2272" s="6">
        <v>1800</v>
      </c>
      <c r="M2272" s="6">
        <v>1900</v>
      </c>
      <c r="N2272" s="6">
        <v>3000</v>
      </c>
      <c r="O2272" s="6">
        <v>3200</v>
      </c>
      <c r="P2272" s="6">
        <v>3100</v>
      </c>
      <c r="Q2272" s="6">
        <v>3100</v>
      </c>
      <c r="R2272" s="6">
        <v>2841.6666666666665</v>
      </c>
    </row>
    <row r="2273" spans="1:18" ht="12">
      <c r="A2273" s="28" t="s">
        <v>1008</v>
      </c>
      <c r="B2273" s="35">
        <v>2009</v>
      </c>
      <c r="C2273" s="35" t="s">
        <v>1867</v>
      </c>
      <c r="D2273" s="28" t="s">
        <v>1550</v>
      </c>
      <c r="E2273" s="30" t="s">
        <v>2134</v>
      </c>
      <c r="F2273" s="6">
        <v>4700</v>
      </c>
      <c r="G2273" s="6">
        <v>4800</v>
      </c>
      <c r="H2273" s="6">
        <v>4900</v>
      </c>
      <c r="I2273" s="6">
        <v>5000</v>
      </c>
      <c r="J2273" s="6">
        <v>5000</v>
      </c>
      <c r="K2273" s="6">
        <v>5000</v>
      </c>
      <c r="L2273" s="6">
        <v>3900</v>
      </c>
      <c r="M2273" s="6">
        <v>3700</v>
      </c>
      <c r="N2273" s="6">
        <v>4900</v>
      </c>
      <c r="O2273" s="6">
        <v>5300</v>
      </c>
      <c r="P2273" s="6">
        <v>5400</v>
      </c>
      <c r="Q2273" s="6">
        <v>5300</v>
      </c>
      <c r="R2273" s="6">
        <v>4825</v>
      </c>
    </row>
    <row r="2274" spans="1:18" ht="12">
      <c r="A2274" s="28" t="s">
        <v>310</v>
      </c>
      <c r="B2274" s="5">
        <v>2009</v>
      </c>
      <c r="C2274" s="5" t="s">
        <v>1868</v>
      </c>
      <c r="D2274" s="28" t="s">
        <v>1497</v>
      </c>
      <c r="E2274" s="10" t="s">
        <v>1491</v>
      </c>
      <c r="F2274" s="6">
        <v>5700</v>
      </c>
      <c r="G2274" s="6">
        <v>5700</v>
      </c>
      <c r="H2274" s="6">
        <v>5600</v>
      </c>
      <c r="I2274" s="6">
        <v>5700</v>
      </c>
      <c r="J2274" s="6">
        <v>5900</v>
      </c>
      <c r="K2274" s="6">
        <v>6100</v>
      </c>
      <c r="L2274" s="6">
        <v>5900</v>
      </c>
      <c r="M2274" s="6">
        <v>5900</v>
      </c>
      <c r="N2274" s="6">
        <v>5900</v>
      </c>
      <c r="O2274" s="6">
        <v>6100</v>
      </c>
      <c r="P2274" s="6">
        <v>6000</v>
      </c>
      <c r="Q2274" s="6">
        <v>5800</v>
      </c>
      <c r="R2274" s="6">
        <v>5858.333333333333</v>
      </c>
    </row>
    <row r="2275" spans="1:18" ht="12">
      <c r="A2275" s="28" t="s">
        <v>311</v>
      </c>
      <c r="B2275" s="5">
        <v>2009</v>
      </c>
      <c r="C2275" s="5" t="s">
        <v>1868</v>
      </c>
      <c r="D2275" s="28" t="s">
        <v>1497</v>
      </c>
      <c r="E2275" s="30" t="s">
        <v>1495</v>
      </c>
      <c r="F2275" s="6">
        <v>4500</v>
      </c>
      <c r="G2275" s="6">
        <v>4400</v>
      </c>
      <c r="H2275" s="6">
        <v>4300</v>
      </c>
      <c r="I2275" s="6">
        <v>4300</v>
      </c>
      <c r="J2275" s="6">
        <v>4600</v>
      </c>
      <c r="K2275" s="6">
        <v>4800</v>
      </c>
      <c r="L2275" s="6">
        <v>4800</v>
      </c>
      <c r="M2275" s="6">
        <v>4800</v>
      </c>
      <c r="N2275" s="6">
        <v>4600</v>
      </c>
      <c r="O2275" s="6">
        <v>4700</v>
      </c>
      <c r="P2275" s="6">
        <v>4500</v>
      </c>
      <c r="Q2275" s="6">
        <v>4400</v>
      </c>
      <c r="R2275" s="6">
        <v>4558.333333333333</v>
      </c>
    </row>
    <row r="2276" spans="1:18" ht="12">
      <c r="A2276" s="28" t="s">
        <v>312</v>
      </c>
      <c r="B2276" s="5">
        <v>2009</v>
      </c>
      <c r="C2276" s="5" t="s">
        <v>1868</v>
      </c>
      <c r="D2276" s="28" t="s">
        <v>1497</v>
      </c>
      <c r="E2276" s="30" t="s">
        <v>1498</v>
      </c>
      <c r="F2276" s="6">
        <v>1200</v>
      </c>
      <c r="G2276" s="6">
        <v>1000</v>
      </c>
      <c r="H2276" s="6">
        <v>1000</v>
      </c>
      <c r="I2276" s="6">
        <v>1000</v>
      </c>
      <c r="J2276" s="6">
        <v>1100</v>
      </c>
      <c r="K2276" s="6">
        <v>1100</v>
      </c>
      <c r="L2276" s="6">
        <v>1200</v>
      </c>
      <c r="M2276" s="6">
        <v>1200</v>
      </c>
      <c r="N2276" s="6">
        <v>1100</v>
      </c>
      <c r="O2276" s="6">
        <v>1100</v>
      </c>
      <c r="P2276" s="6">
        <v>1000</v>
      </c>
      <c r="Q2276" s="6">
        <v>1000</v>
      </c>
      <c r="R2276" s="6">
        <v>1083.3333333333333</v>
      </c>
    </row>
    <row r="2277" spans="1:18" ht="12">
      <c r="A2277" s="28" t="s">
        <v>1009</v>
      </c>
      <c r="B2277" s="5">
        <v>2009</v>
      </c>
      <c r="C2277" s="5" t="s">
        <v>1868</v>
      </c>
      <c r="D2277" s="28" t="s">
        <v>1497</v>
      </c>
      <c r="E2277" s="30" t="s">
        <v>2127</v>
      </c>
      <c r="F2277" s="6">
        <v>4500</v>
      </c>
      <c r="G2277" s="6">
        <v>4700</v>
      </c>
      <c r="H2277" s="6">
        <v>4600</v>
      </c>
      <c r="I2277" s="6">
        <v>4700</v>
      </c>
      <c r="J2277" s="6">
        <v>4800</v>
      </c>
      <c r="K2277" s="6">
        <v>5000</v>
      </c>
      <c r="L2277" s="6">
        <v>4700</v>
      </c>
      <c r="M2277" s="6">
        <v>4700</v>
      </c>
      <c r="N2277" s="6">
        <v>4800</v>
      </c>
      <c r="O2277" s="6">
        <v>5000</v>
      </c>
      <c r="P2277" s="6">
        <v>5000</v>
      </c>
      <c r="Q2277" s="6">
        <v>4800</v>
      </c>
      <c r="R2277" s="6">
        <v>4775</v>
      </c>
    </row>
    <row r="2278" spans="1:18" ht="12">
      <c r="A2278" s="28" t="s">
        <v>1010</v>
      </c>
      <c r="B2278" s="5">
        <v>2009</v>
      </c>
      <c r="C2278" s="5" t="s">
        <v>1868</v>
      </c>
      <c r="D2278" s="28" t="s">
        <v>1497</v>
      </c>
      <c r="E2278" s="30" t="s">
        <v>2128</v>
      </c>
      <c r="F2278" s="6">
        <v>200</v>
      </c>
      <c r="G2278" s="6">
        <v>100</v>
      </c>
      <c r="H2278" s="6">
        <v>100</v>
      </c>
      <c r="I2278" s="6">
        <v>100</v>
      </c>
      <c r="J2278" s="6">
        <v>200</v>
      </c>
      <c r="K2278" s="6">
        <v>200</v>
      </c>
      <c r="L2278" s="6">
        <v>200</v>
      </c>
      <c r="M2278" s="6">
        <v>200</v>
      </c>
      <c r="N2278" s="6">
        <v>200</v>
      </c>
      <c r="O2278" s="6">
        <v>200</v>
      </c>
      <c r="P2278" s="6">
        <v>100</v>
      </c>
      <c r="Q2278" s="6">
        <v>100</v>
      </c>
      <c r="R2278" s="6">
        <v>158.33333333333334</v>
      </c>
    </row>
    <row r="2279" spans="1:18" ht="12">
      <c r="A2279" s="28" t="s">
        <v>313</v>
      </c>
      <c r="B2279" s="5">
        <v>2009</v>
      </c>
      <c r="C2279" s="5" t="s">
        <v>1868</v>
      </c>
      <c r="D2279" s="28" t="s">
        <v>1497</v>
      </c>
      <c r="E2279" s="30" t="s">
        <v>1502</v>
      </c>
      <c r="F2279" s="6">
        <v>1000</v>
      </c>
      <c r="G2279" s="6">
        <v>900</v>
      </c>
      <c r="H2279" s="6">
        <v>900</v>
      </c>
      <c r="I2279" s="6">
        <v>900</v>
      </c>
      <c r="J2279" s="6">
        <v>900</v>
      </c>
      <c r="K2279" s="6">
        <v>900</v>
      </c>
      <c r="L2279" s="6">
        <v>1000</v>
      </c>
      <c r="M2279" s="6">
        <v>1000</v>
      </c>
      <c r="N2279" s="6">
        <v>900</v>
      </c>
      <c r="O2279" s="6">
        <v>900</v>
      </c>
      <c r="P2279" s="6">
        <v>900</v>
      </c>
      <c r="Q2279" s="6">
        <v>900</v>
      </c>
      <c r="R2279" s="6">
        <v>925</v>
      </c>
    </row>
    <row r="2280" spans="1:18" ht="12">
      <c r="A2280" s="28" t="s">
        <v>314</v>
      </c>
      <c r="B2280" s="5">
        <v>2009</v>
      </c>
      <c r="C2280" s="5" t="s">
        <v>1868</v>
      </c>
      <c r="D2280" s="28" t="s">
        <v>1497</v>
      </c>
      <c r="E2280" s="30" t="s">
        <v>1505</v>
      </c>
      <c r="F2280" s="6">
        <v>900</v>
      </c>
      <c r="G2280" s="6">
        <v>900</v>
      </c>
      <c r="H2280" s="6">
        <v>900</v>
      </c>
      <c r="I2280" s="6">
        <v>900</v>
      </c>
      <c r="J2280" s="6">
        <v>900</v>
      </c>
      <c r="K2280" s="6">
        <v>1000</v>
      </c>
      <c r="L2280" s="6">
        <v>900</v>
      </c>
      <c r="M2280" s="6">
        <v>900</v>
      </c>
      <c r="N2280" s="6">
        <v>900</v>
      </c>
      <c r="O2280" s="6">
        <v>900</v>
      </c>
      <c r="P2280" s="6">
        <v>1000</v>
      </c>
      <c r="Q2280" s="6">
        <v>900</v>
      </c>
      <c r="R2280" s="6">
        <v>916.6666666666666</v>
      </c>
    </row>
    <row r="2281" spans="1:18" ht="12">
      <c r="A2281" s="28" t="s">
        <v>1011</v>
      </c>
      <c r="B2281" s="5">
        <v>2009</v>
      </c>
      <c r="C2281" s="5" t="s">
        <v>1868</v>
      </c>
      <c r="D2281" s="28" t="s">
        <v>1497</v>
      </c>
      <c r="E2281" s="30" t="s">
        <v>2129</v>
      </c>
      <c r="F2281" s="6">
        <v>200</v>
      </c>
      <c r="G2281" s="6">
        <v>200</v>
      </c>
      <c r="H2281" s="6">
        <v>200</v>
      </c>
      <c r="I2281" s="6">
        <v>200</v>
      </c>
      <c r="J2281" s="6">
        <v>200</v>
      </c>
      <c r="K2281" s="6">
        <v>200</v>
      </c>
      <c r="L2281" s="6">
        <v>100</v>
      </c>
      <c r="M2281" s="6">
        <v>100</v>
      </c>
      <c r="N2281" s="6">
        <v>200</v>
      </c>
      <c r="O2281" s="6">
        <v>200</v>
      </c>
      <c r="P2281" s="6">
        <v>200</v>
      </c>
      <c r="Q2281" s="6">
        <v>200</v>
      </c>
      <c r="R2281" s="6">
        <v>183.33333333333334</v>
      </c>
    </row>
    <row r="2282" spans="1:18" ht="12">
      <c r="A2282" s="28" t="s">
        <v>315</v>
      </c>
      <c r="B2282" s="5">
        <v>2009</v>
      </c>
      <c r="C2282" s="5" t="s">
        <v>1868</v>
      </c>
      <c r="D2282" s="28" t="s">
        <v>1497</v>
      </c>
      <c r="E2282" s="30" t="s">
        <v>1510</v>
      </c>
      <c r="F2282" s="6">
        <v>200</v>
      </c>
      <c r="G2282" s="6">
        <v>200</v>
      </c>
      <c r="H2282" s="6">
        <v>200</v>
      </c>
      <c r="I2282" s="6">
        <v>200</v>
      </c>
      <c r="J2282" s="6">
        <v>200</v>
      </c>
      <c r="K2282" s="6">
        <v>200</v>
      </c>
      <c r="L2282" s="6">
        <v>200</v>
      </c>
      <c r="M2282" s="6">
        <v>200</v>
      </c>
      <c r="N2282" s="6">
        <v>200</v>
      </c>
      <c r="O2282" s="6">
        <v>200</v>
      </c>
      <c r="P2282" s="6">
        <v>200</v>
      </c>
      <c r="Q2282" s="6">
        <v>200</v>
      </c>
      <c r="R2282" s="6">
        <v>200</v>
      </c>
    </row>
    <row r="2283" spans="1:18" ht="12">
      <c r="A2283" s="28" t="s">
        <v>1012</v>
      </c>
      <c r="B2283" s="5">
        <v>2009</v>
      </c>
      <c r="C2283" s="5" t="s">
        <v>1868</v>
      </c>
      <c r="D2283" s="28" t="s">
        <v>1497</v>
      </c>
      <c r="E2283" s="30" t="s">
        <v>2130</v>
      </c>
      <c r="F2283" s="6">
        <v>900</v>
      </c>
      <c r="G2283" s="6">
        <v>900</v>
      </c>
      <c r="H2283" s="6">
        <v>900</v>
      </c>
      <c r="I2283" s="6">
        <v>900</v>
      </c>
      <c r="J2283" s="6">
        <v>900</v>
      </c>
      <c r="K2283" s="6">
        <v>900</v>
      </c>
      <c r="L2283" s="6">
        <v>900</v>
      </c>
      <c r="M2283" s="6">
        <v>900</v>
      </c>
      <c r="N2283" s="6">
        <v>900</v>
      </c>
      <c r="O2283" s="6">
        <v>1000</v>
      </c>
      <c r="P2283" s="6">
        <v>1000</v>
      </c>
      <c r="Q2283" s="6">
        <v>1000</v>
      </c>
      <c r="R2283" s="6">
        <v>925</v>
      </c>
    </row>
    <row r="2284" spans="1:18" ht="12">
      <c r="A2284" s="28" t="s">
        <v>316</v>
      </c>
      <c r="B2284" s="5">
        <v>2009</v>
      </c>
      <c r="C2284" s="5" t="s">
        <v>1868</v>
      </c>
      <c r="D2284" s="28" t="s">
        <v>1497</v>
      </c>
      <c r="E2284" s="30" t="s">
        <v>1514</v>
      </c>
      <c r="F2284" s="6">
        <v>600</v>
      </c>
      <c r="G2284" s="6">
        <v>700</v>
      </c>
      <c r="H2284" s="6">
        <v>600</v>
      </c>
      <c r="I2284" s="6">
        <v>600</v>
      </c>
      <c r="J2284" s="6">
        <v>700</v>
      </c>
      <c r="K2284" s="6">
        <v>800</v>
      </c>
      <c r="L2284" s="6">
        <v>900</v>
      </c>
      <c r="M2284" s="6">
        <v>900</v>
      </c>
      <c r="N2284" s="6">
        <v>700</v>
      </c>
      <c r="O2284" s="6">
        <v>700</v>
      </c>
      <c r="P2284" s="6">
        <v>600</v>
      </c>
      <c r="Q2284" s="6">
        <v>600</v>
      </c>
      <c r="R2284" s="6">
        <v>700</v>
      </c>
    </row>
    <row r="2285" spans="1:18" ht="12">
      <c r="A2285" s="28" t="s">
        <v>1013</v>
      </c>
      <c r="B2285" s="5">
        <v>2009</v>
      </c>
      <c r="C2285" s="5" t="s">
        <v>1868</v>
      </c>
      <c r="D2285" s="28" t="s">
        <v>1497</v>
      </c>
      <c r="E2285" s="30" t="s">
        <v>2131</v>
      </c>
      <c r="F2285" s="6">
        <v>500</v>
      </c>
      <c r="G2285" s="6">
        <v>500</v>
      </c>
      <c r="H2285" s="6">
        <v>500</v>
      </c>
      <c r="I2285" s="6">
        <v>500</v>
      </c>
      <c r="J2285" s="6">
        <v>600</v>
      </c>
      <c r="K2285" s="6">
        <v>600</v>
      </c>
      <c r="L2285" s="6">
        <v>600</v>
      </c>
      <c r="M2285" s="6">
        <v>600</v>
      </c>
      <c r="N2285" s="6">
        <v>600</v>
      </c>
      <c r="O2285" s="6">
        <v>600</v>
      </c>
      <c r="P2285" s="6">
        <v>500</v>
      </c>
      <c r="Q2285" s="6">
        <v>500</v>
      </c>
      <c r="R2285" s="6">
        <v>550</v>
      </c>
    </row>
    <row r="2286" spans="1:18" ht="12">
      <c r="A2286" s="28" t="s">
        <v>317</v>
      </c>
      <c r="B2286" s="5">
        <v>2009</v>
      </c>
      <c r="C2286" s="5" t="s">
        <v>1868</v>
      </c>
      <c r="D2286" s="28" t="s">
        <v>1497</v>
      </c>
      <c r="E2286" s="30" t="s">
        <v>1516</v>
      </c>
      <c r="F2286" s="6">
        <v>1200</v>
      </c>
      <c r="G2286" s="6">
        <v>1300</v>
      </c>
      <c r="H2286" s="6">
        <v>1300</v>
      </c>
      <c r="I2286" s="6">
        <v>1400</v>
      </c>
      <c r="J2286" s="6">
        <v>1300</v>
      </c>
      <c r="K2286" s="6">
        <v>1300</v>
      </c>
      <c r="L2286" s="6">
        <v>1100</v>
      </c>
      <c r="M2286" s="6">
        <v>1100</v>
      </c>
      <c r="N2286" s="6">
        <v>1300</v>
      </c>
      <c r="O2286" s="6">
        <v>1400</v>
      </c>
      <c r="P2286" s="6">
        <v>1500</v>
      </c>
      <c r="Q2286" s="6">
        <v>1400</v>
      </c>
      <c r="R2286" s="6">
        <v>1300</v>
      </c>
    </row>
    <row r="2287" spans="1:18" ht="12">
      <c r="A2287" s="28" t="s">
        <v>1014</v>
      </c>
      <c r="B2287" s="5">
        <v>2009</v>
      </c>
      <c r="C2287" s="5" t="s">
        <v>1868</v>
      </c>
      <c r="D2287" s="28" t="s">
        <v>1497</v>
      </c>
      <c r="E2287" s="30" t="s">
        <v>2132</v>
      </c>
      <c r="F2287" s="6">
        <v>100</v>
      </c>
      <c r="G2287" s="6">
        <v>100</v>
      </c>
      <c r="H2287" s="6">
        <v>100</v>
      </c>
      <c r="I2287" s="6">
        <v>100</v>
      </c>
      <c r="J2287" s="6">
        <v>100</v>
      </c>
      <c r="K2287" s="6">
        <v>100</v>
      </c>
      <c r="L2287" s="6">
        <v>100</v>
      </c>
      <c r="M2287" s="6">
        <v>100</v>
      </c>
      <c r="N2287" s="6">
        <v>100</v>
      </c>
      <c r="O2287" s="6">
        <v>100</v>
      </c>
      <c r="P2287" s="6">
        <v>100</v>
      </c>
      <c r="Q2287" s="6">
        <v>100</v>
      </c>
      <c r="R2287" s="6">
        <v>100</v>
      </c>
    </row>
    <row r="2288" spans="1:18" ht="12">
      <c r="A2288" s="28" t="s">
        <v>1015</v>
      </c>
      <c r="B2288" s="5">
        <v>2009</v>
      </c>
      <c r="C2288" s="5" t="s">
        <v>1868</v>
      </c>
      <c r="D2288" s="28" t="s">
        <v>1497</v>
      </c>
      <c r="E2288" s="10" t="s">
        <v>2133</v>
      </c>
      <c r="F2288" s="6">
        <v>200</v>
      </c>
      <c r="G2288" s="6">
        <v>200</v>
      </c>
      <c r="H2288" s="6">
        <v>200</v>
      </c>
      <c r="I2288" s="6">
        <v>200</v>
      </c>
      <c r="J2288" s="6">
        <v>200</v>
      </c>
      <c r="K2288" s="6">
        <v>200</v>
      </c>
      <c r="L2288" s="6">
        <v>200</v>
      </c>
      <c r="M2288" s="6">
        <v>200</v>
      </c>
      <c r="N2288" s="6">
        <v>200</v>
      </c>
      <c r="O2288" s="6">
        <v>200</v>
      </c>
      <c r="P2288" s="6">
        <v>200</v>
      </c>
      <c r="Q2288" s="6">
        <v>200</v>
      </c>
      <c r="R2288" s="6">
        <v>200</v>
      </c>
    </row>
    <row r="2289" spans="1:18" ht="12">
      <c r="A2289" s="28" t="s">
        <v>1016</v>
      </c>
      <c r="B2289" s="5">
        <v>2009</v>
      </c>
      <c r="C2289" s="5" t="s">
        <v>1868</v>
      </c>
      <c r="D2289" s="28" t="s">
        <v>1497</v>
      </c>
      <c r="E2289" s="30" t="s">
        <v>2134</v>
      </c>
      <c r="F2289" s="6">
        <v>900</v>
      </c>
      <c r="G2289" s="6">
        <v>1000</v>
      </c>
      <c r="H2289" s="6">
        <v>1000</v>
      </c>
      <c r="I2289" s="6">
        <v>1100</v>
      </c>
      <c r="J2289" s="6">
        <v>1000</v>
      </c>
      <c r="K2289" s="6">
        <v>1000</v>
      </c>
      <c r="L2289" s="6">
        <v>800</v>
      </c>
      <c r="M2289" s="6">
        <v>800</v>
      </c>
      <c r="N2289" s="6">
        <v>1000</v>
      </c>
      <c r="O2289" s="6">
        <v>1100</v>
      </c>
      <c r="P2289" s="6">
        <v>1200</v>
      </c>
      <c r="Q2289" s="6">
        <v>1100</v>
      </c>
      <c r="R2289" s="6">
        <v>1000</v>
      </c>
    </row>
    <row r="2290" spans="1:18" ht="12">
      <c r="A2290" s="28" t="s">
        <v>318</v>
      </c>
      <c r="B2290" s="5">
        <v>2009</v>
      </c>
      <c r="C2290" s="5" t="s">
        <v>1869</v>
      </c>
      <c r="D2290" s="28" t="s">
        <v>1492</v>
      </c>
      <c r="E2290" s="10" t="s">
        <v>1491</v>
      </c>
      <c r="F2290" s="6">
        <v>20400</v>
      </c>
      <c r="G2290" s="6">
        <v>20300</v>
      </c>
      <c r="H2290" s="6">
        <v>20100</v>
      </c>
      <c r="I2290" s="6">
        <v>20700</v>
      </c>
      <c r="J2290" s="6">
        <v>20700</v>
      </c>
      <c r="K2290" s="6">
        <v>21100</v>
      </c>
      <c r="L2290" s="6">
        <v>21000</v>
      </c>
      <c r="M2290" s="6">
        <v>20600</v>
      </c>
      <c r="N2290" s="6">
        <v>20800</v>
      </c>
      <c r="O2290" s="6">
        <v>20900</v>
      </c>
      <c r="P2290" s="6">
        <v>20700</v>
      </c>
      <c r="Q2290" s="6">
        <v>20600</v>
      </c>
      <c r="R2290" s="6">
        <v>20658.333333333332</v>
      </c>
    </row>
    <row r="2291" spans="1:18" ht="12">
      <c r="A2291" s="28" t="s">
        <v>319</v>
      </c>
      <c r="B2291" s="5">
        <v>2009</v>
      </c>
      <c r="C2291" s="5" t="s">
        <v>1869</v>
      </c>
      <c r="D2291" s="28" t="s">
        <v>1492</v>
      </c>
      <c r="E2291" s="30" t="s">
        <v>1495</v>
      </c>
      <c r="F2291" s="6">
        <v>16200</v>
      </c>
      <c r="G2291" s="6">
        <v>16100</v>
      </c>
      <c r="H2291" s="6">
        <v>15900</v>
      </c>
      <c r="I2291" s="6">
        <v>16300</v>
      </c>
      <c r="J2291" s="6">
        <v>16300</v>
      </c>
      <c r="K2291" s="6">
        <v>16700</v>
      </c>
      <c r="L2291" s="6">
        <v>16800</v>
      </c>
      <c r="M2291" s="6">
        <v>16600</v>
      </c>
      <c r="N2291" s="6">
        <v>16600</v>
      </c>
      <c r="O2291" s="6">
        <v>16600</v>
      </c>
      <c r="P2291" s="6">
        <v>16400</v>
      </c>
      <c r="Q2291" s="6">
        <v>16300</v>
      </c>
      <c r="R2291" s="6">
        <v>16400</v>
      </c>
    </row>
    <row r="2292" spans="1:18" ht="12">
      <c r="A2292" s="28" t="s">
        <v>320</v>
      </c>
      <c r="B2292" s="5">
        <v>2009</v>
      </c>
      <c r="C2292" s="5" t="s">
        <v>1869</v>
      </c>
      <c r="D2292" s="28" t="s">
        <v>1492</v>
      </c>
      <c r="E2292" s="30" t="s">
        <v>1498</v>
      </c>
      <c r="F2292" s="6">
        <v>5200</v>
      </c>
      <c r="G2292" s="6">
        <v>5200</v>
      </c>
      <c r="H2292" s="6">
        <v>4800</v>
      </c>
      <c r="I2292" s="6">
        <v>5000</v>
      </c>
      <c r="J2292" s="6">
        <v>4800</v>
      </c>
      <c r="K2292" s="6">
        <v>5100</v>
      </c>
      <c r="L2292" s="6">
        <v>5000</v>
      </c>
      <c r="M2292" s="6">
        <v>4800</v>
      </c>
      <c r="N2292" s="6">
        <v>5000</v>
      </c>
      <c r="O2292" s="6">
        <v>4900</v>
      </c>
      <c r="P2292" s="6">
        <v>4800</v>
      </c>
      <c r="Q2292" s="6">
        <v>4800</v>
      </c>
      <c r="R2292" s="6">
        <v>4950</v>
      </c>
    </row>
    <row r="2293" spans="1:18" ht="12">
      <c r="A2293" s="28" t="s">
        <v>1017</v>
      </c>
      <c r="B2293" s="5">
        <v>2009</v>
      </c>
      <c r="C2293" s="5" t="s">
        <v>1869</v>
      </c>
      <c r="D2293" s="28" t="s">
        <v>1492</v>
      </c>
      <c r="E2293" s="30" t="s">
        <v>2127</v>
      </c>
      <c r="F2293" s="6">
        <v>15200</v>
      </c>
      <c r="G2293" s="6">
        <v>15100</v>
      </c>
      <c r="H2293" s="6">
        <v>15300</v>
      </c>
      <c r="I2293" s="6">
        <v>15700</v>
      </c>
      <c r="J2293" s="6">
        <v>15900</v>
      </c>
      <c r="K2293" s="6">
        <v>16000</v>
      </c>
      <c r="L2293" s="6">
        <v>16000</v>
      </c>
      <c r="M2293" s="6">
        <v>15800</v>
      </c>
      <c r="N2293" s="6">
        <v>15800</v>
      </c>
      <c r="O2293" s="6">
        <v>16000</v>
      </c>
      <c r="P2293" s="6">
        <v>15900</v>
      </c>
      <c r="Q2293" s="6">
        <v>15800</v>
      </c>
      <c r="R2293" s="6">
        <v>15708.333333333334</v>
      </c>
    </row>
    <row r="2294" spans="1:18" ht="12">
      <c r="A2294" s="28" t="s">
        <v>1018</v>
      </c>
      <c r="B2294" s="5">
        <v>2009</v>
      </c>
      <c r="C2294" s="5" t="s">
        <v>1869</v>
      </c>
      <c r="D2294" s="28" t="s">
        <v>1492</v>
      </c>
      <c r="E2294" s="30" t="s">
        <v>2128</v>
      </c>
      <c r="F2294" s="6">
        <v>500</v>
      </c>
      <c r="G2294" s="6">
        <v>500</v>
      </c>
      <c r="H2294" s="6">
        <v>500</v>
      </c>
      <c r="I2294" s="6">
        <v>600</v>
      </c>
      <c r="J2294" s="6">
        <v>600</v>
      </c>
      <c r="K2294" s="6">
        <v>700</v>
      </c>
      <c r="L2294" s="6">
        <v>600</v>
      </c>
      <c r="M2294" s="6">
        <v>600</v>
      </c>
      <c r="N2294" s="6">
        <v>600</v>
      </c>
      <c r="O2294" s="6">
        <v>600</v>
      </c>
      <c r="P2294" s="6">
        <v>600</v>
      </c>
      <c r="Q2294" s="6">
        <v>500</v>
      </c>
      <c r="R2294" s="6">
        <v>575</v>
      </c>
    </row>
    <row r="2295" spans="1:18" ht="12">
      <c r="A2295" s="28" t="s">
        <v>321</v>
      </c>
      <c r="B2295" s="5">
        <v>2009</v>
      </c>
      <c r="C2295" s="5" t="s">
        <v>1869</v>
      </c>
      <c r="D2295" s="28" t="s">
        <v>1492</v>
      </c>
      <c r="E2295" s="30" t="s">
        <v>1502</v>
      </c>
      <c r="F2295" s="6">
        <v>4700</v>
      </c>
      <c r="G2295" s="6">
        <v>4700</v>
      </c>
      <c r="H2295" s="6">
        <v>4300</v>
      </c>
      <c r="I2295" s="6">
        <v>4400</v>
      </c>
      <c r="J2295" s="6">
        <v>4200</v>
      </c>
      <c r="K2295" s="6">
        <v>4400</v>
      </c>
      <c r="L2295" s="6">
        <v>4400</v>
      </c>
      <c r="M2295" s="6">
        <v>4200</v>
      </c>
      <c r="N2295" s="6">
        <v>4400</v>
      </c>
      <c r="O2295" s="6">
        <v>4300</v>
      </c>
      <c r="P2295" s="6">
        <v>4200</v>
      </c>
      <c r="Q2295" s="6">
        <v>4300</v>
      </c>
      <c r="R2295" s="6">
        <v>4375</v>
      </c>
    </row>
    <row r="2296" spans="1:18" ht="12">
      <c r="A2296" s="28" t="s">
        <v>322</v>
      </c>
      <c r="B2296" s="5">
        <v>2009</v>
      </c>
      <c r="C2296" s="5" t="s">
        <v>1869</v>
      </c>
      <c r="D2296" s="28" t="s">
        <v>1492</v>
      </c>
      <c r="E2296" s="30" t="s">
        <v>1505</v>
      </c>
      <c r="F2296" s="6">
        <v>3100</v>
      </c>
      <c r="G2296" s="6">
        <v>3000</v>
      </c>
      <c r="H2296" s="6">
        <v>3100</v>
      </c>
      <c r="I2296" s="6">
        <v>3100</v>
      </c>
      <c r="J2296" s="6">
        <v>3100</v>
      </c>
      <c r="K2296" s="6">
        <v>3200</v>
      </c>
      <c r="L2296" s="6">
        <v>3200</v>
      </c>
      <c r="M2296" s="6">
        <v>3200</v>
      </c>
      <c r="N2296" s="6">
        <v>3100</v>
      </c>
      <c r="O2296" s="6">
        <v>3200</v>
      </c>
      <c r="P2296" s="6">
        <v>3200</v>
      </c>
      <c r="Q2296" s="6">
        <v>3200</v>
      </c>
      <c r="R2296" s="6">
        <v>3141.6666666666665</v>
      </c>
    </row>
    <row r="2297" spans="1:18" ht="12">
      <c r="A2297" s="28" t="s">
        <v>1019</v>
      </c>
      <c r="B2297" s="5">
        <v>2009</v>
      </c>
      <c r="C2297" s="5" t="s">
        <v>1869</v>
      </c>
      <c r="D2297" s="28" t="s">
        <v>1492</v>
      </c>
      <c r="E2297" s="30" t="s">
        <v>2129</v>
      </c>
      <c r="F2297" s="6">
        <v>500</v>
      </c>
      <c r="G2297" s="6">
        <v>500</v>
      </c>
      <c r="H2297" s="6">
        <v>500</v>
      </c>
      <c r="I2297" s="6">
        <v>500</v>
      </c>
      <c r="J2297" s="6">
        <v>500</v>
      </c>
      <c r="K2297" s="6">
        <v>500</v>
      </c>
      <c r="L2297" s="6">
        <v>500</v>
      </c>
      <c r="M2297" s="6">
        <v>500</v>
      </c>
      <c r="N2297" s="6">
        <v>500</v>
      </c>
      <c r="O2297" s="6">
        <v>500</v>
      </c>
      <c r="P2297" s="6">
        <v>500</v>
      </c>
      <c r="Q2297" s="6">
        <v>500</v>
      </c>
      <c r="R2297" s="6">
        <v>500</v>
      </c>
    </row>
    <row r="2298" spans="1:18" ht="12">
      <c r="A2298" s="28" t="s">
        <v>323</v>
      </c>
      <c r="B2298" s="5">
        <v>2009</v>
      </c>
      <c r="C2298" s="5" t="s">
        <v>1869</v>
      </c>
      <c r="D2298" s="28" t="s">
        <v>1492</v>
      </c>
      <c r="E2298" s="30" t="s">
        <v>1510</v>
      </c>
      <c r="F2298" s="6">
        <v>600</v>
      </c>
      <c r="G2298" s="6">
        <v>600</v>
      </c>
      <c r="H2298" s="6">
        <v>600</v>
      </c>
      <c r="I2298" s="6">
        <v>600</v>
      </c>
      <c r="J2298" s="6">
        <v>600</v>
      </c>
      <c r="K2298" s="6">
        <v>600</v>
      </c>
      <c r="L2298" s="6">
        <v>600</v>
      </c>
      <c r="M2298" s="6">
        <v>600</v>
      </c>
      <c r="N2298" s="6">
        <v>600</v>
      </c>
      <c r="O2298" s="6">
        <v>600</v>
      </c>
      <c r="P2298" s="6">
        <v>600</v>
      </c>
      <c r="Q2298" s="6">
        <v>600</v>
      </c>
      <c r="R2298" s="6">
        <v>600</v>
      </c>
    </row>
    <row r="2299" spans="1:18" ht="12">
      <c r="A2299" s="28" t="s">
        <v>1020</v>
      </c>
      <c r="B2299" s="5">
        <v>2009</v>
      </c>
      <c r="C2299" s="5" t="s">
        <v>1869</v>
      </c>
      <c r="D2299" s="28" t="s">
        <v>1492</v>
      </c>
      <c r="E2299" s="30" t="s">
        <v>2130</v>
      </c>
      <c r="F2299" s="6">
        <v>2900</v>
      </c>
      <c r="G2299" s="6">
        <v>2900</v>
      </c>
      <c r="H2299" s="6">
        <v>2900</v>
      </c>
      <c r="I2299" s="6">
        <v>2900</v>
      </c>
      <c r="J2299" s="6">
        <v>2900</v>
      </c>
      <c r="K2299" s="6">
        <v>2900</v>
      </c>
      <c r="L2299" s="6">
        <v>3000</v>
      </c>
      <c r="M2299" s="6">
        <v>3000</v>
      </c>
      <c r="N2299" s="6">
        <v>3000</v>
      </c>
      <c r="O2299" s="6">
        <v>3000</v>
      </c>
      <c r="P2299" s="6">
        <v>3000</v>
      </c>
      <c r="Q2299" s="6">
        <v>3000</v>
      </c>
      <c r="R2299" s="6">
        <v>2950</v>
      </c>
    </row>
    <row r="2300" spans="1:18" ht="12">
      <c r="A2300" s="28" t="s">
        <v>324</v>
      </c>
      <c r="B2300" s="5">
        <v>2009</v>
      </c>
      <c r="C2300" s="5" t="s">
        <v>1869</v>
      </c>
      <c r="D2300" s="28" t="s">
        <v>1492</v>
      </c>
      <c r="E2300" s="30" t="s">
        <v>1514</v>
      </c>
      <c r="F2300" s="6">
        <v>1800</v>
      </c>
      <c r="G2300" s="6">
        <v>1800</v>
      </c>
      <c r="H2300" s="6">
        <v>1900</v>
      </c>
      <c r="I2300" s="6">
        <v>2100</v>
      </c>
      <c r="J2300" s="6">
        <v>2300</v>
      </c>
      <c r="K2300" s="6">
        <v>2400</v>
      </c>
      <c r="L2300" s="6">
        <v>2400</v>
      </c>
      <c r="M2300" s="6">
        <v>2400</v>
      </c>
      <c r="N2300" s="6">
        <v>2300</v>
      </c>
      <c r="O2300" s="6">
        <v>2300</v>
      </c>
      <c r="P2300" s="6">
        <v>2200</v>
      </c>
      <c r="Q2300" s="6">
        <v>2100</v>
      </c>
      <c r="R2300" s="6">
        <v>2166.6666666666665</v>
      </c>
    </row>
    <row r="2301" spans="1:18" ht="12">
      <c r="A2301" s="28" t="s">
        <v>1021</v>
      </c>
      <c r="B2301" s="5">
        <v>2009</v>
      </c>
      <c r="C2301" s="5" t="s">
        <v>1869</v>
      </c>
      <c r="D2301" s="28" t="s">
        <v>1492</v>
      </c>
      <c r="E2301" s="30" t="s">
        <v>2131</v>
      </c>
      <c r="F2301" s="6">
        <v>2100</v>
      </c>
      <c r="G2301" s="6">
        <v>2100</v>
      </c>
      <c r="H2301" s="6">
        <v>2100</v>
      </c>
      <c r="I2301" s="6">
        <v>2100</v>
      </c>
      <c r="J2301" s="6">
        <v>2100</v>
      </c>
      <c r="K2301" s="6">
        <v>2000</v>
      </c>
      <c r="L2301" s="6">
        <v>2100</v>
      </c>
      <c r="M2301" s="6">
        <v>2100</v>
      </c>
      <c r="N2301" s="6">
        <v>2100</v>
      </c>
      <c r="O2301" s="6">
        <v>2100</v>
      </c>
      <c r="P2301" s="6">
        <v>2100</v>
      </c>
      <c r="Q2301" s="6">
        <v>2100</v>
      </c>
      <c r="R2301" s="6">
        <v>2091.6666666666665</v>
      </c>
    </row>
    <row r="2302" spans="1:18" ht="12">
      <c r="A2302" s="28" t="s">
        <v>325</v>
      </c>
      <c r="B2302" s="5">
        <v>2009</v>
      </c>
      <c r="C2302" s="5" t="s">
        <v>1869</v>
      </c>
      <c r="D2302" s="28" t="s">
        <v>1492</v>
      </c>
      <c r="E2302" s="30" t="s">
        <v>1516</v>
      </c>
      <c r="F2302" s="6">
        <v>4200</v>
      </c>
      <c r="G2302" s="6">
        <v>4200</v>
      </c>
      <c r="H2302" s="6">
        <v>4200</v>
      </c>
      <c r="I2302" s="6">
        <v>4400</v>
      </c>
      <c r="J2302" s="6">
        <v>4400</v>
      </c>
      <c r="K2302" s="6">
        <v>4400</v>
      </c>
      <c r="L2302" s="6">
        <v>4200</v>
      </c>
      <c r="M2302" s="6">
        <v>4000</v>
      </c>
      <c r="N2302" s="6">
        <v>4200</v>
      </c>
      <c r="O2302" s="6">
        <v>4300</v>
      </c>
      <c r="P2302" s="6">
        <v>4300</v>
      </c>
      <c r="Q2302" s="6">
        <v>4300</v>
      </c>
      <c r="R2302" s="6">
        <v>4258.333333333333</v>
      </c>
    </row>
    <row r="2303" spans="1:18" ht="12">
      <c r="A2303" s="28" t="s">
        <v>1022</v>
      </c>
      <c r="B2303" s="5">
        <v>2009</v>
      </c>
      <c r="C2303" s="5" t="s">
        <v>1869</v>
      </c>
      <c r="D2303" s="28" t="s">
        <v>1492</v>
      </c>
      <c r="E2303" s="30" t="s">
        <v>2132</v>
      </c>
      <c r="F2303" s="6">
        <v>100</v>
      </c>
      <c r="G2303" s="6">
        <v>100</v>
      </c>
      <c r="H2303" s="6">
        <v>100</v>
      </c>
      <c r="I2303" s="6">
        <v>200</v>
      </c>
      <c r="J2303" s="6">
        <v>200</v>
      </c>
      <c r="K2303" s="6">
        <v>100</v>
      </c>
      <c r="L2303" s="6">
        <v>100</v>
      </c>
      <c r="M2303" s="6">
        <v>100</v>
      </c>
      <c r="N2303" s="6">
        <v>100</v>
      </c>
      <c r="O2303" s="6">
        <v>100</v>
      </c>
      <c r="P2303" s="6">
        <v>100</v>
      </c>
      <c r="Q2303" s="6">
        <v>100</v>
      </c>
      <c r="R2303" s="6">
        <v>116.66666666666667</v>
      </c>
    </row>
    <row r="2304" spans="1:18" ht="12">
      <c r="A2304" s="28" t="s">
        <v>1023</v>
      </c>
      <c r="B2304" s="5">
        <v>2009</v>
      </c>
      <c r="C2304" s="5" t="s">
        <v>1869</v>
      </c>
      <c r="D2304" s="28" t="s">
        <v>1492</v>
      </c>
      <c r="E2304" s="10" t="s">
        <v>2133</v>
      </c>
      <c r="F2304" s="6">
        <v>1100</v>
      </c>
      <c r="G2304" s="6">
        <v>1100</v>
      </c>
      <c r="H2304" s="6">
        <v>1100</v>
      </c>
      <c r="I2304" s="6">
        <v>1100</v>
      </c>
      <c r="J2304" s="6">
        <v>1100</v>
      </c>
      <c r="K2304" s="6">
        <v>1100</v>
      </c>
      <c r="L2304" s="6">
        <v>1100</v>
      </c>
      <c r="M2304" s="6">
        <v>1100</v>
      </c>
      <c r="N2304" s="6">
        <v>1100</v>
      </c>
      <c r="O2304" s="6">
        <v>1100</v>
      </c>
      <c r="P2304" s="6">
        <v>1100</v>
      </c>
      <c r="Q2304" s="6">
        <v>1100</v>
      </c>
      <c r="R2304" s="6">
        <v>1100</v>
      </c>
    </row>
    <row r="2305" spans="1:18" ht="12">
      <c r="A2305" s="28" t="s">
        <v>1024</v>
      </c>
      <c r="B2305" s="5">
        <v>2009</v>
      </c>
      <c r="C2305" s="5" t="s">
        <v>1869</v>
      </c>
      <c r="D2305" s="28" t="s">
        <v>1492</v>
      </c>
      <c r="E2305" s="30" t="s">
        <v>2134</v>
      </c>
      <c r="F2305" s="6">
        <v>3000</v>
      </c>
      <c r="G2305" s="6">
        <v>3000</v>
      </c>
      <c r="H2305" s="6">
        <v>3000</v>
      </c>
      <c r="I2305" s="6">
        <v>3100</v>
      </c>
      <c r="J2305" s="6">
        <v>3100</v>
      </c>
      <c r="K2305" s="6">
        <v>3200</v>
      </c>
      <c r="L2305" s="6">
        <v>3000</v>
      </c>
      <c r="M2305" s="6">
        <v>2800</v>
      </c>
      <c r="N2305" s="6">
        <v>3000</v>
      </c>
      <c r="O2305" s="6">
        <v>3100</v>
      </c>
      <c r="P2305" s="6">
        <v>3100</v>
      </c>
      <c r="Q2305" s="6">
        <v>3100</v>
      </c>
      <c r="R2305" s="6">
        <v>3041.6666666666665</v>
      </c>
    </row>
    <row r="2306" spans="1:18" ht="12">
      <c r="A2306" s="28" t="s">
        <v>326</v>
      </c>
      <c r="B2306" s="5">
        <v>2009</v>
      </c>
      <c r="C2306" s="5" t="s">
        <v>1870</v>
      </c>
      <c r="D2306" s="28" t="s">
        <v>1492</v>
      </c>
      <c r="E2306" s="10" t="s">
        <v>1491</v>
      </c>
      <c r="F2306" s="6">
        <v>6000</v>
      </c>
      <c r="G2306" s="6">
        <v>6100</v>
      </c>
      <c r="H2306" s="6">
        <v>5900</v>
      </c>
      <c r="I2306" s="6">
        <v>6200</v>
      </c>
      <c r="J2306" s="6">
        <v>6200</v>
      </c>
      <c r="K2306" s="6">
        <v>6100</v>
      </c>
      <c r="L2306" s="6">
        <v>5900</v>
      </c>
      <c r="M2306" s="6">
        <v>5900</v>
      </c>
      <c r="N2306" s="6">
        <v>5900</v>
      </c>
      <c r="O2306" s="6">
        <v>6000</v>
      </c>
      <c r="P2306" s="6">
        <v>6000</v>
      </c>
      <c r="Q2306" s="6">
        <v>5900</v>
      </c>
      <c r="R2306" s="6">
        <v>6008.333333333333</v>
      </c>
    </row>
    <row r="2307" spans="1:18" ht="12">
      <c r="A2307" s="28" t="s">
        <v>327</v>
      </c>
      <c r="B2307" s="5">
        <v>2009</v>
      </c>
      <c r="C2307" s="5" t="s">
        <v>1870</v>
      </c>
      <c r="D2307" s="28" t="s">
        <v>1492</v>
      </c>
      <c r="E2307" s="30" t="s">
        <v>1495</v>
      </c>
      <c r="F2307" s="6">
        <v>4400</v>
      </c>
      <c r="G2307" s="6">
        <v>4500</v>
      </c>
      <c r="H2307" s="6">
        <v>4400</v>
      </c>
      <c r="I2307" s="6">
        <v>4500</v>
      </c>
      <c r="J2307" s="6">
        <v>4600</v>
      </c>
      <c r="K2307" s="6">
        <v>4500</v>
      </c>
      <c r="L2307" s="6">
        <v>4500</v>
      </c>
      <c r="M2307" s="6">
        <v>4400</v>
      </c>
      <c r="N2307" s="6">
        <v>4400</v>
      </c>
      <c r="O2307" s="6">
        <v>4400</v>
      </c>
      <c r="P2307" s="6">
        <v>4400</v>
      </c>
      <c r="Q2307" s="6">
        <v>4300</v>
      </c>
      <c r="R2307" s="6">
        <v>4441.666666666667</v>
      </c>
    </row>
    <row r="2308" spans="1:18" ht="12">
      <c r="A2308" s="28" t="s">
        <v>328</v>
      </c>
      <c r="B2308" s="5">
        <v>2009</v>
      </c>
      <c r="C2308" s="5" t="s">
        <v>1870</v>
      </c>
      <c r="D2308" s="28" t="s">
        <v>1492</v>
      </c>
      <c r="E2308" s="30" t="s">
        <v>1498</v>
      </c>
      <c r="F2308" s="6">
        <v>1100</v>
      </c>
      <c r="G2308" s="6">
        <v>1100</v>
      </c>
      <c r="H2308" s="6">
        <v>1100</v>
      </c>
      <c r="I2308" s="6">
        <v>1100</v>
      </c>
      <c r="J2308" s="6">
        <v>1100</v>
      </c>
      <c r="K2308" s="6">
        <v>1000</v>
      </c>
      <c r="L2308" s="6">
        <v>1000</v>
      </c>
      <c r="M2308" s="6">
        <v>1000</v>
      </c>
      <c r="N2308" s="6">
        <v>1000</v>
      </c>
      <c r="O2308" s="6">
        <v>1000</v>
      </c>
      <c r="P2308" s="6">
        <v>1000</v>
      </c>
      <c r="Q2308" s="6">
        <v>1000</v>
      </c>
      <c r="R2308" s="6">
        <v>1041.6666666666667</v>
      </c>
    </row>
    <row r="2309" spans="1:18" ht="12">
      <c r="A2309" s="28" t="s">
        <v>1025</v>
      </c>
      <c r="B2309" s="5">
        <v>2009</v>
      </c>
      <c r="C2309" s="5" t="s">
        <v>1870</v>
      </c>
      <c r="D2309" s="28" t="s">
        <v>1492</v>
      </c>
      <c r="E2309" s="30" t="s">
        <v>2127</v>
      </c>
      <c r="F2309" s="6">
        <v>4900</v>
      </c>
      <c r="G2309" s="6">
        <v>5000</v>
      </c>
      <c r="H2309" s="6">
        <v>4800</v>
      </c>
      <c r="I2309" s="6">
        <v>5100</v>
      </c>
      <c r="J2309" s="6">
        <v>5100</v>
      </c>
      <c r="K2309" s="6">
        <v>5100</v>
      </c>
      <c r="L2309" s="6">
        <v>4900</v>
      </c>
      <c r="M2309" s="6">
        <v>4900</v>
      </c>
      <c r="N2309" s="6">
        <v>4900</v>
      </c>
      <c r="O2309" s="6">
        <v>5000</v>
      </c>
      <c r="P2309" s="6">
        <v>5000</v>
      </c>
      <c r="Q2309" s="6">
        <v>4900</v>
      </c>
      <c r="R2309" s="6">
        <v>4966.666666666667</v>
      </c>
    </row>
    <row r="2310" spans="1:18" ht="12">
      <c r="A2310" s="28" t="s">
        <v>1026</v>
      </c>
      <c r="B2310" s="5">
        <v>2009</v>
      </c>
      <c r="C2310" s="5" t="s">
        <v>1870</v>
      </c>
      <c r="D2310" s="28" t="s">
        <v>1492</v>
      </c>
      <c r="E2310" s="30" t="s">
        <v>2128</v>
      </c>
      <c r="F2310" s="6">
        <v>200</v>
      </c>
      <c r="G2310" s="6">
        <v>200</v>
      </c>
      <c r="H2310" s="6">
        <v>200</v>
      </c>
      <c r="I2310" s="6">
        <v>200</v>
      </c>
      <c r="J2310" s="6">
        <v>200</v>
      </c>
      <c r="K2310" s="6">
        <v>200</v>
      </c>
      <c r="L2310" s="6">
        <v>200</v>
      </c>
      <c r="M2310" s="6">
        <v>200</v>
      </c>
      <c r="N2310" s="6">
        <v>200</v>
      </c>
      <c r="O2310" s="6">
        <v>200</v>
      </c>
      <c r="P2310" s="6">
        <v>200</v>
      </c>
      <c r="Q2310" s="6">
        <v>200</v>
      </c>
      <c r="R2310" s="6">
        <v>200</v>
      </c>
    </row>
    <row r="2311" spans="1:18" ht="12">
      <c r="A2311" s="28" t="s">
        <v>329</v>
      </c>
      <c r="B2311" s="5">
        <v>2009</v>
      </c>
      <c r="C2311" s="5" t="s">
        <v>1870</v>
      </c>
      <c r="D2311" s="28" t="s">
        <v>1492</v>
      </c>
      <c r="E2311" s="30" t="s">
        <v>1502</v>
      </c>
      <c r="F2311" s="6">
        <v>900</v>
      </c>
      <c r="G2311" s="6">
        <v>900</v>
      </c>
      <c r="H2311" s="6">
        <v>900</v>
      </c>
      <c r="I2311" s="6">
        <v>900</v>
      </c>
      <c r="J2311" s="6">
        <v>900</v>
      </c>
      <c r="K2311" s="6">
        <v>800</v>
      </c>
      <c r="L2311" s="6">
        <v>800</v>
      </c>
      <c r="M2311" s="6">
        <v>800</v>
      </c>
      <c r="N2311" s="6">
        <v>800</v>
      </c>
      <c r="O2311" s="6">
        <v>800</v>
      </c>
      <c r="P2311" s="6">
        <v>800</v>
      </c>
      <c r="Q2311" s="6">
        <v>800</v>
      </c>
      <c r="R2311" s="6">
        <v>841.6666666666666</v>
      </c>
    </row>
    <row r="2312" spans="1:18" ht="12">
      <c r="A2312" s="28" t="s">
        <v>330</v>
      </c>
      <c r="B2312" s="5">
        <v>2009</v>
      </c>
      <c r="C2312" s="5" t="s">
        <v>1870</v>
      </c>
      <c r="D2312" s="28" t="s">
        <v>1492</v>
      </c>
      <c r="E2312" s="30" t="s">
        <v>1505</v>
      </c>
      <c r="F2312" s="6">
        <v>900</v>
      </c>
      <c r="G2312" s="6">
        <v>900</v>
      </c>
      <c r="H2312" s="6">
        <v>900</v>
      </c>
      <c r="I2312" s="6">
        <v>1000</v>
      </c>
      <c r="J2312" s="6">
        <v>1000</v>
      </c>
      <c r="K2312" s="6">
        <v>1000</v>
      </c>
      <c r="L2312" s="6">
        <v>1000</v>
      </c>
      <c r="M2312" s="6">
        <v>900</v>
      </c>
      <c r="N2312" s="6">
        <v>900</v>
      </c>
      <c r="O2312" s="6">
        <v>900</v>
      </c>
      <c r="P2312" s="6">
        <v>900</v>
      </c>
      <c r="Q2312" s="6">
        <v>900</v>
      </c>
      <c r="R2312" s="6">
        <v>933.3333333333334</v>
      </c>
    </row>
    <row r="2313" spans="1:18" ht="12">
      <c r="A2313" s="28" t="s">
        <v>1027</v>
      </c>
      <c r="B2313" s="5">
        <v>2009</v>
      </c>
      <c r="C2313" s="5" t="s">
        <v>1870</v>
      </c>
      <c r="D2313" s="28" t="s">
        <v>1492</v>
      </c>
      <c r="E2313" s="30" t="s">
        <v>2129</v>
      </c>
      <c r="F2313" s="6">
        <v>300</v>
      </c>
      <c r="G2313" s="6">
        <v>300</v>
      </c>
      <c r="H2313" s="6">
        <v>300</v>
      </c>
      <c r="I2313" s="6">
        <v>300</v>
      </c>
      <c r="J2313" s="6">
        <v>300</v>
      </c>
      <c r="K2313" s="6">
        <v>300</v>
      </c>
      <c r="L2313" s="6">
        <v>300</v>
      </c>
      <c r="M2313" s="6">
        <v>300</v>
      </c>
      <c r="N2313" s="6">
        <v>300</v>
      </c>
      <c r="O2313" s="6">
        <v>300</v>
      </c>
      <c r="P2313" s="6">
        <v>300</v>
      </c>
      <c r="Q2313" s="6">
        <v>300</v>
      </c>
      <c r="R2313" s="6">
        <v>300</v>
      </c>
    </row>
    <row r="2314" spans="1:18" ht="12">
      <c r="A2314" s="28" t="s">
        <v>331</v>
      </c>
      <c r="B2314" s="5">
        <v>2009</v>
      </c>
      <c r="C2314" s="5" t="s">
        <v>1870</v>
      </c>
      <c r="D2314" s="28" t="s">
        <v>1492</v>
      </c>
      <c r="E2314" s="30" t="s">
        <v>1510</v>
      </c>
      <c r="F2314" s="6">
        <v>200</v>
      </c>
      <c r="G2314" s="6">
        <v>200</v>
      </c>
      <c r="H2314" s="6">
        <v>200</v>
      </c>
      <c r="I2314" s="6">
        <v>200</v>
      </c>
      <c r="J2314" s="6">
        <v>200</v>
      </c>
      <c r="K2314" s="6">
        <v>200</v>
      </c>
      <c r="L2314" s="6">
        <v>200</v>
      </c>
      <c r="M2314" s="6">
        <v>200</v>
      </c>
      <c r="N2314" s="6">
        <v>200</v>
      </c>
      <c r="O2314" s="6">
        <v>200</v>
      </c>
      <c r="P2314" s="6">
        <v>200</v>
      </c>
      <c r="Q2314" s="6">
        <v>200</v>
      </c>
      <c r="R2314" s="6">
        <v>200</v>
      </c>
    </row>
    <row r="2315" spans="1:18" ht="12">
      <c r="A2315" s="28" t="s">
        <v>1028</v>
      </c>
      <c r="B2315" s="5">
        <v>2009</v>
      </c>
      <c r="C2315" s="5" t="s">
        <v>1870</v>
      </c>
      <c r="D2315" s="28" t="s">
        <v>1492</v>
      </c>
      <c r="E2315" s="30" t="s">
        <v>2130</v>
      </c>
      <c r="F2315" s="6">
        <v>700</v>
      </c>
      <c r="G2315" s="6">
        <v>800</v>
      </c>
      <c r="H2315" s="6">
        <v>800</v>
      </c>
      <c r="I2315" s="6">
        <v>800</v>
      </c>
      <c r="J2315" s="6">
        <v>800</v>
      </c>
      <c r="K2315" s="6">
        <v>800</v>
      </c>
      <c r="L2315" s="6">
        <v>800</v>
      </c>
      <c r="M2315" s="6">
        <v>800</v>
      </c>
      <c r="N2315" s="6">
        <v>800</v>
      </c>
      <c r="O2315" s="6">
        <v>800</v>
      </c>
      <c r="P2315" s="6">
        <v>800</v>
      </c>
      <c r="Q2315" s="6">
        <v>800</v>
      </c>
      <c r="R2315" s="6">
        <v>791.6666666666666</v>
      </c>
    </row>
    <row r="2316" spans="1:18" ht="12">
      <c r="A2316" s="28" t="s">
        <v>332</v>
      </c>
      <c r="B2316" s="5">
        <v>2009</v>
      </c>
      <c r="C2316" s="5" t="s">
        <v>1870</v>
      </c>
      <c r="D2316" s="28" t="s">
        <v>1492</v>
      </c>
      <c r="E2316" s="30" t="s">
        <v>1514</v>
      </c>
      <c r="F2316" s="6">
        <v>800</v>
      </c>
      <c r="G2316" s="6">
        <v>800</v>
      </c>
      <c r="H2316" s="6">
        <v>700</v>
      </c>
      <c r="I2316" s="6">
        <v>700</v>
      </c>
      <c r="J2316" s="6">
        <v>800</v>
      </c>
      <c r="K2316" s="6">
        <v>800</v>
      </c>
      <c r="L2316" s="6">
        <v>800</v>
      </c>
      <c r="M2316" s="6">
        <v>800</v>
      </c>
      <c r="N2316" s="6">
        <v>800</v>
      </c>
      <c r="O2316" s="6">
        <v>800</v>
      </c>
      <c r="P2316" s="6">
        <v>800</v>
      </c>
      <c r="Q2316" s="6">
        <v>700</v>
      </c>
      <c r="R2316" s="6">
        <v>775</v>
      </c>
    </row>
    <row r="2317" spans="1:18" ht="12">
      <c r="A2317" s="28" t="s">
        <v>1029</v>
      </c>
      <c r="B2317" s="5">
        <v>2009</v>
      </c>
      <c r="C2317" s="5" t="s">
        <v>1870</v>
      </c>
      <c r="D2317" s="28" t="s">
        <v>1492</v>
      </c>
      <c r="E2317" s="30" t="s">
        <v>2131</v>
      </c>
      <c r="F2317" s="6">
        <v>400</v>
      </c>
      <c r="G2317" s="6">
        <v>400</v>
      </c>
      <c r="H2317" s="6">
        <v>400</v>
      </c>
      <c r="I2317" s="6">
        <v>400</v>
      </c>
      <c r="J2317" s="6">
        <v>400</v>
      </c>
      <c r="K2317" s="6">
        <v>400</v>
      </c>
      <c r="L2317" s="6">
        <v>400</v>
      </c>
      <c r="M2317" s="6">
        <v>400</v>
      </c>
      <c r="N2317" s="6">
        <v>400</v>
      </c>
      <c r="O2317" s="6">
        <v>400</v>
      </c>
      <c r="P2317" s="6">
        <v>400</v>
      </c>
      <c r="Q2317" s="6">
        <v>400</v>
      </c>
      <c r="R2317" s="6">
        <v>400</v>
      </c>
    </row>
    <row r="2318" spans="1:18" ht="12">
      <c r="A2318" s="28" t="s">
        <v>333</v>
      </c>
      <c r="B2318" s="5">
        <v>2009</v>
      </c>
      <c r="C2318" s="5" t="s">
        <v>1870</v>
      </c>
      <c r="D2318" s="28" t="s">
        <v>1492</v>
      </c>
      <c r="E2318" s="30" t="s">
        <v>1516</v>
      </c>
      <c r="F2318" s="6">
        <v>1600</v>
      </c>
      <c r="G2318" s="6">
        <v>1600</v>
      </c>
      <c r="H2318" s="6">
        <v>1500</v>
      </c>
      <c r="I2318" s="6">
        <v>1700</v>
      </c>
      <c r="J2318" s="6">
        <v>1600</v>
      </c>
      <c r="K2318" s="6">
        <v>1600</v>
      </c>
      <c r="L2318" s="6">
        <v>1400</v>
      </c>
      <c r="M2318" s="6">
        <v>1500</v>
      </c>
      <c r="N2318" s="6">
        <v>1500</v>
      </c>
      <c r="O2318" s="6">
        <v>1600</v>
      </c>
      <c r="P2318" s="6">
        <v>1600</v>
      </c>
      <c r="Q2318" s="6">
        <v>1600</v>
      </c>
      <c r="R2318" s="6">
        <v>1566.6666666666667</v>
      </c>
    </row>
    <row r="2319" spans="1:18" ht="12">
      <c r="A2319" s="28" t="s">
        <v>1030</v>
      </c>
      <c r="B2319" s="5">
        <v>2009</v>
      </c>
      <c r="C2319" s="5" t="s">
        <v>1870</v>
      </c>
      <c r="D2319" s="28" t="s">
        <v>1492</v>
      </c>
      <c r="E2319" s="30" t="s">
        <v>2132</v>
      </c>
      <c r="F2319" s="6">
        <v>100</v>
      </c>
      <c r="G2319" s="6">
        <v>100</v>
      </c>
      <c r="H2319" s="6">
        <v>0</v>
      </c>
      <c r="I2319" s="6">
        <v>100</v>
      </c>
      <c r="J2319" s="6">
        <v>100</v>
      </c>
      <c r="K2319" s="6">
        <v>100</v>
      </c>
      <c r="L2319" s="6">
        <v>100</v>
      </c>
      <c r="M2319" s="6">
        <v>100</v>
      </c>
      <c r="N2319" s="6">
        <v>0</v>
      </c>
      <c r="O2319" s="6">
        <v>0</v>
      </c>
      <c r="P2319" s="6">
        <v>0</v>
      </c>
      <c r="Q2319" s="6">
        <v>0</v>
      </c>
      <c r="R2319" s="6">
        <v>58.333333333333336</v>
      </c>
    </row>
    <row r="2320" spans="1:18" ht="12">
      <c r="A2320" s="28" t="s">
        <v>1031</v>
      </c>
      <c r="B2320" s="5">
        <v>2009</v>
      </c>
      <c r="C2320" s="5" t="s">
        <v>1870</v>
      </c>
      <c r="D2320" s="28" t="s">
        <v>1492</v>
      </c>
      <c r="E2320" s="10" t="s">
        <v>2133</v>
      </c>
      <c r="F2320" s="6">
        <v>400</v>
      </c>
      <c r="G2320" s="6">
        <v>400</v>
      </c>
      <c r="H2320" s="6">
        <v>400</v>
      </c>
      <c r="I2320" s="6">
        <v>400</v>
      </c>
      <c r="J2320" s="6">
        <v>400</v>
      </c>
      <c r="K2320" s="6">
        <v>400</v>
      </c>
      <c r="L2320" s="6">
        <v>400</v>
      </c>
      <c r="M2320" s="6">
        <v>400</v>
      </c>
      <c r="N2320" s="6">
        <v>400</v>
      </c>
      <c r="O2320" s="6">
        <v>400</v>
      </c>
      <c r="P2320" s="6">
        <v>400</v>
      </c>
      <c r="Q2320" s="6">
        <v>400</v>
      </c>
      <c r="R2320" s="6">
        <v>400</v>
      </c>
    </row>
    <row r="2321" spans="1:18" ht="12">
      <c r="A2321" s="28" t="s">
        <v>1032</v>
      </c>
      <c r="B2321" s="5">
        <v>2009</v>
      </c>
      <c r="C2321" s="5" t="s">
        <v>1870</v>
      </c>
      <c r="D2321" s="28" t="s">
        <v>1492</v>
      </c>
      <c r="E2321" s="30" t="s">
        <v>2134</v>
      </c>
      <c r="F2321" s="6">
        <v>1100</v>
      </c>
      <c r="G2321" s="6">
        <v>1100</v>
      </c>
      <c r="H2321" s="6">
        <v>1100</v>
      </c>
      <c r="I2321" s="6">
        <v>1200</v>
      </c>
      <c r="J2321" s="6">
        <v>1100</v>
      </c>
      <c r="K2321" s="6">
        <v>1100</v>
      </c>
      <c r="L2321" s="6">
        <v>900</v>
      </c>
      <c r="M2321" s="6">
        <v>1000</v>
      </c>
      <c r="N2321" s="6">
        <v>1100</v>
      </c>
      <c r="O2321" s="6">
        <v>1200</v>
      </c>
      <c r="P2321" s="6">
        <v>1200</v>
      </c>
      <c r="Q2321" s="6">
        <v>1200</v>
      </c>
      <c r="R2321" s="6">
        <v>1108.3333333333333</v>
      </c>
    </row>
    <row r="2322" spans="1:18" ht="12">
      <c r="A2322" s="28" t="s">
        <v>334</v>
      </c>
      <c r="B2322" s="5">
        <v>2009</v>
      </c>
      <c r="C2322" s="5" t="s">
        <v>1871</v>
      </c>
      <c r="D2322" s="28" t="s">
        <v>1494</v>
      </c>
      <c r="E2322" s="10" t="s">
        <v>1491</v>
      </c>
      <c r="F2322" s="6">
        <v>45200</v>
      </c>
      <c r="G2322" s="6">
        <v>45000</v>
      </c>
      <c r="H2322" s="6">
        <v>45200</v>
      </c>
      <c r="I2322" s="6">
        <v>45200</v>
      </c>
      <c r="J2322" s="6">
        <v>45400</v>
      </c>
      <c r="K2322" s="6">
        <v>45000</v>
      </c>
      <c r="L2322" s="6">
        <v>44400</v>
      </c>
      <c r="M2322" s="6">
        <v>44300</v>
      </c>
      <c r="N2322" s="6">
        <v>45300</v>
      </c>
      <c r="O2322" s="6">
        <v>45500</v>
      </c>
      <c r="P2322" s="6">
        <v>45400</v>
      </c>
      <c r="Q2322" s="6">
        <v>44900</v>
      </c>
      <c r="R2322" s="6">
        <v>45066.666666666664</v>
      </c>
    </row>
    <row r="2323" spans="1:18" ht="12">
      <c r="A2323" s="28" t="s">
        <v>335</v>
      </c>
      <c r="B2323" s="5">
        <v>2009</v>
      </c>
      <c r="C2323" s="5" t="s">
        <v>1871</v>
      </c>
      <c r="D2323" s="28" t="s">
        <v>1494</v>
      </c>
      <c r="E2323" s="30" t="s">
        <v>1495</v>
      </c>
      <c r="F2323" s="6">
        <v>40000</v>
      </c>
      <c r="G2323" s="6">
        <v>39500</v>
      </c>
      <c r="H2323" s="6">
        <v>39700</v>
      </c>
      <c r="I2323" s="6">
        <v>39700</v>
      </c>
      <c r="J2323" s="6">
        <v>39900</v>
      </c>
      <c r="K2323" s="6">
        <v>40200</v>
      </c>
      <c r="L2323" s="6">
        <v>40000</v>
      </c>
      <c r="M2323" s="6">
        <v>39900</v>
      </c>
      <c r="N2323" s="6">
        <v>40000</v>
      </c>
      <c r="O2323" s="6">
        <v>40000</v>
      </c>
      <c r="P2323" s="6">
        <v>39800</v>
      </c>
      <c r="Q2323" s="6">
        <v>39400</v>
      </c>
      <c r="R2323" s="6">
        <v>39841.666666666664</v>
      </c>
    </row>
    <row r="2324" spans="1:18" ht="12">
      <c r="A2324" s="28" t="s">
        <v>336</v>
      </c>
      <c r="B2324" s="5">
        <v>2009</v>
      </c>
      <c r="C2324" s="5" t="s">
        <v>1871</v>
      </c>
      <c r="D2324" s="28" t="s">
        <v>1494</v>
      </c>
      <c r="E2324" s="30" t="s">
        <v>1498</v>
      </c>
      <c r="F2324" s="6">
        <v>6700</v>
      </c>
      <c r="G2324" s="6">
        <v>6600</v>
      </c>
      <c r="H2324" s="6">
        <v>6600</v>
      </c>
      <c r="I2324" s="6">
        <v>6600</v>
      </c>
      <c r="J2324" s="6">
        <v>6700</v>
      </c>
      <c r="K2324" s="6">
        <v>6800</v>
      </c>
      <c r="L2324" s="6">
        <v>6800</v>
      </c>
      <c r="M2324" s="6">
        <v>6700</v>
      </c>
      <c r="N2324" s="6">
        <v>6700</v>
      </c>
      <c r="O2324" s="6">
        <v>6500</v>
      </c>
      <c r="P2324" s="6">
        <v>6200</v>
      </c>
      <c r="Q2324" s="6">
        <v>5800</v>
      </c>
      <c r="R2324" s="6">
        <v>6558.333333333333</v>
      </c>
    </row>
    <row r="2325" spans="1:18" ht="12">
      <c r="A2325" s="28" t="s">
        <v>1033</v>
      </c>
      <c r="B2325" s="5">
        <v>2009</v>
      </c>
      <c r="C2325" s="5" t="s">
        <v>1871</v>
      </c>
      <c r="D2325" s="28" t="s">
        <v>1494</v>
      </c>
      <c r="E2325" s="30" t="s">
        <v>2127</v>
      </c>
      <c r="F2325" s="6">
        <v>38500</v>
      </c>
      <c r="G2325" s="6">
        <v>38400</v>
      </c>
      <c r="H2325" s="6">
        <v>38600</v>
      </c>
      <c r="I2325" s="6">
        <v>38600</v>
      </c>
      <c r="J2325" s="6">
        <v>38700</v>
      </c>
      <c r="K2325" s="6">
        <v>38200</v>
      </c>
      <c r="L2325" s="6">
        <v>37600</v>
      </c>
      <c r="M2325" s="6">
        <v>37600</v>
      </c>
      <c r="N2325" s="6">
        <v>38600</v>
      </c>
      <c r="O2325" s="6">
        <v>39000</v>
      </c>
      <c r="P2325" s="6">
        <v>39200</v>
      </c>
      <c r="Q2325" s="6">
        <v>39100</v>
      </c>
      <c r="R2325" s="6">
        <v>38508.333333333336</v>
      </c>
    </row>
    <row r="2326" spans="1:18" ht="12">
      <c r="A2326" s="28" t="s">
        <v>1034</v>
      </c>
      <c r="B2326" s="5">
        <v>2009</v>
      </c>
      <c r="C2326" s="5" t="s">
        <v>1871</v>
      </c>
      <c r="D2326" s="28" t="s">
        <v>1494</v>
      </c>
      <c r="E2326" s="30" t="s">
        <v>2128</v>
      </c>
      <c r="F2326" s="6">
        <v>1300</v>
      </c>
      <c r="G2326" s="6">
        <v>1300</v>
      </c>
      <c r="H2326" s="6">
        <v>1300</v>
      </c>
      <c r="I2326" s="6">
        <v>1400</v>
      </c>
      <c r="J2326" s="6">
        <v>1500</v>
      </c>
      <c r="K2326" s="6">
        <v>1600</v>
      </c>
      <c r="L2326" s="6">
        <v>1700</v>
      </c>
      <c r="M2326" s="6">
        <v>1700</v>
      </c>
      <c r="N2326" s="6">
        <v>1600</v>
      </c>
      <c r="O2326" s="6">
        <v>1600</v>
      </c>
      <c r="P2326" s="6">
        <v>1400</v>
      </c>
      <c r="Q2326" s="6">
        <v>1000</v>
      </c>
      <c r="R2326" s="6">
        <v>1450</v>
      </c>
    </row>
    <row r="2327" spans="1:18" ht="12">
      <c r="A2327" s="28" t="s">
        <v>337</v>
      </c>
      <c r="B2327" s="5">
        <v>2009</v>
      </c>
      <c r="C2327" s="5" t="s">
        <v>1871</v>
      </c>
      <c r="D2327" s="28" t="s">
        <v>1494</v>
      </c>
      <c r="E2327" s="30" t="s">
        <v>1502</v>
      </c>
      <c r="F2327" s="6">
        <v>5400</v>
      </c>
      <c r="G2327" s="6">
        <v>5300</v>
      </c>
      <c r="H2327" s="6">
        <v>5300</v>
      </c>
      <c r="I2327" s="6">
        <v>5200</v>
      </c>
      <c r="J2327" s="6">
        <v>5200</v>
      </c>
      <c r="K2327" s="6">
        <v>5200</v>
      </c>
      <c r="L2327" s="6">
        <v>5100</v>
      </c>
      <c r="M2327" s="6">
        <v>5000</v>
      </c>
      <c r="N2327" s="6">
        <v>5100</v>
      </c>
      <c r="O2327" s="6">
        <v>4900</v>
      </c>
      <c r="P2327" s="6">
        <v>4800</v>
      </c>
      <c r="Q2327" s="6">
        <v>4800</v>
      </c>
      <c r="R2327" s="6">
        <v>5108.333333333333</v>
      </c>
    </row>
    <row r="2328" spans="1:18" ht="12">
      <c r="A2328" s="28" t="s">
        <v>338</v>
      </c>
      <c r="B2328" s="5">
        <v>2009</v>
      </c>
      <c r="C2328" s="5" t="s">
        <v>1871</v>
      </c>
      <c r="D2328" s="28" t="s">
        <v>1494</v>
      </c>
      <c r="E2328" s="30" t="s">
        <v>1505</v>
      </c>
      <c r="F2328" s="6">
        <v>6100</v>
      </c>
      <c r="G2328" s="6">
        <v>5900</v>
      </c>
      <c r="H2328" s="6">
        <v>5800</v>
      </c>
      <c r="I2328" s="6">
        <v>5900</v>
      </c>
      <c r="J2328" s="6">
        <v>5900</v>
      </c>
      <c r="K2328" s="6">
        <v>5900</v>
      </c>
      <c r="L2328" s="6">
        <v>5900</v>
      </c>
      <c r="M2328" s="6">
        <v>5900</v>
      </c>
      <c r="N2328" s="6">
        <v>5900</v>
      </c>
      <c r="O2328" s="6">
        <v>6200</v>
      </c>
      <c r="P2328" s="6">
        <v>6700</v>
      </c>
      <c r="Q2328" s="6">
        <v>7000</v>
      </c>
      <c r="R2328" s="6">
        <v>6091.666666666667</v>
      </c>
    </row>
    <row r="2329" spans="1:18" ht="12">
      <c r="A2329" s="28" t="s">
        <v>1035</v>
      </c>
      <c r="B2329" s="5">
        <v>2009</v>
      </c>
      <c r="C2329" s="5" t="s">
        <v>1871</v>
      </c>
      <c r="D2329" s="28" t="s">
        <v>1494</v>
      </c>
      <c r="E2329" s="30" t="s">
        <v>2129</v>
      </c>
      <c r="F2329" s="6">
        <v>3600</v>
      </c>
      <c r="G2329" s="6">
        <v>3600</v>
      </c>
      <c r="H2329" s="6">
        <v>3600</v>
      </c>
      <c r="I2329" s="6">
        <v>3600</v>
      </c>
      <c r="J2329" s="6">
        <v>3600</v>
      </c>
      <c r="K2329" s="6">
        <v>3600</v>
      </c>
      <c r="L2329" s="6">
        <v>3400</v>
      </c>
      <c r="M2329" s="6">
        <v>3400</v>
      </c>
      <c r="N2329" s="6">
        <v>3600</v>
      </c>
      <c r="O2329" s="6">
        <v>3500</v>
      </c>
      <c r="P2329" s="6">
        <v>3500</v>
      </c>
      <c r="Q2329" s="6">
        <v>3400</v>
      </c>
      <c r="R2329" s="6">
        <v>3533.3333333333335</v>
      </c>
    </row>
    <row r="2330" spans="1:18" ht="12">
      <c r="A2330" s="28" t="s">
        <v>339</v>
      </c>
      <c r="B2330" s="5">
        <v>2009</v>
      </c>
      <c r="C2330" s="5" t="s">
        <v>1871</v>
      </c>
      <c r="D2330" s="28" t="s">
        <v>1494</v>
      </c>
      <c r="E2330" s="30" t="s">
        <v>1510</v>
      </c>
      <c r="F2330" s="6">
        <v>1200</v>
      </c>
      <c r="G2330" s="6">
        <v>1200</v>
      </c>
      <c r="H2330" s="6">
        <v>1200</v>
      </c>
      <c r="I2330" s="6">
        <v>1200</v>
      </c>
      <c r="J2330" s="6">
        <v>1200</v>
      </c>
      <c r="K2330" s="6">
        <v>1200</v>
      </c>
      <c r="L2330" s="6">
        <v>1200</v>
      </c>
      <c r="M2330" s="6">
        <v>1200</v>
      </c>
      <c r="N2330" s="6">
        <v>1200</v>
      </c>
      <c r="O2330" s="6">
        <v>1100</v>
      </c>
      <c r="P2330" s="6">
        <v>1100</v>
      </c>
      <c r="Q2330" s="6">
        <v>1100</v>
      </c>
      <c r="R2330" s="6">
        <v>1175</v>
      </c>
    </row>
    <row r="2331" spans="1:18" ht="12">
      <c r="A2331" s="28" t="s">
        <v>1036</v>
      </c>
      <c r="B2331" s="5">
        <v>2009</v>
      </c>
      <c r="C2331" s="5" t="s">
        <v>1871</v>
      </c>
      <c r="D2331" s="28" t="s">
        <v>1494</v>
      </c>
      <c r="E2331" s="30" t="s">
        <v>2130</v>
      </c>
      <c r="F2331" s="6">
        <v>14800</v>
      </c>
      <c r="G2331" s="6">
        <v>14800</v>
      </c>
      <c r="H2331" s="6">
        <v>14800</v>
      </c>
      <c r="I2331" s="6">
        <v>14700</v>
      </c>
      <c r="J2331" s="6">
        <v>14700</v>
      </c>
      <c r="K2331" s="6">
        <v>14700</v>
      </c>
      <c r="L2331" s="6">
        <v>14900</v>
      </c>
      <c r="M2331" s="6">
        <v>14900</v>
      </c>
      <c r="N2331" s="6">
        <v>14800</v>
      </c>
      <c r="O2331" s="6">
        <v>14900</v>
      </c>
      <c r="P2331" s="6">
        <v>14900</v>
      </c>
      <c r="Q2331" s="6">
        <v>15000</v>
      </c>
      <c r="R2331" s="6">
        <v>14825</v>
      </c>
    </row>
    <row r="2332" spans="1:18" ht="12">
      <c r="A2332" s="28" t="s">
        <v>340</v>
      </c>
      <c r="B2332" s="5">
        <v>2009</v>
      </c>
      <c r="C2332" s="5" t="s">
        <v>1871</v>
      </c>
      <c r="D2332" s="28" t="s">
        <v>1494</v>
      </c>
      <c r="E2332" s="30" t="s">
        <v>1514</v>
      </c>
      <c r="F2332" s="6">
        <v>2400</v>
      </c>
      <c r="G2332" s="6">
        <v>2300</v>
      </c>
      <c r="H2332" s="6">
        <v>2400</v>
      </c>
      <c r="I2332" s="6">
        <v>2400</v>
      </c>
      <c r="J2332" s="6">
        <v>2500</v>
      </c>
      <c r="K2332" s="6">
        <v>2600</v>
      </c>
      <c r="L2332" s="6">
        <v>2500</v>
      </c>
      <c r="M2332" s="6">
        <v>2400</v>
      </c>
      <c r="N2332" s="6">
        <v>2400</v>
      </c>
      <c r="O2332" s="6">
        <v>2300</v>
      </c>
      <c r="P2332" s="6">
        <v>2200</v>
      </c>
      <c r="Q2332" s="6">
        <v>2000</v>
      </c>
      <c r="R2332" s="6">
        <v>2366.6666666666665</v>
      </c>
    </row>
    <row r="2333" spans="1:18" ht="12">
      <c r="A2333" s="28" t="s">
        <v>1037</v>
      </c>
      <c r="B2333" s="5">
        <v>2009</v>
      </c>
      <c r="C2333" s="5" t="s">
        <v>1871</v>
      </c>
      <c r="D2333" s="28" t="s">
        <v>1494</v>
      </c>
      <c r="E2333" s="30" t="s">
        <v>2131</v>
      </c>
      <c r="F2333" s="6">
        <v>5200</v>
      </c>
      <c r="G2333" s="6">
        <v>5100</v>
      </c>
      <c r="H2333" s="6">
        <v>5300</v>
      </c>
      <c r="I2333" s="6">
        <v>5300</v>
      </c>
      <c r="J2333" s="6">
        <v>5300</v>
      </c>
      <c r="K2333" s="6">
        <v>5400</v>
      </c>
      <c r="L2333" s="6">
        <v>5300</v>
      </c>
      <c r="M2333" s="6">
        <v>5400</v>
      </c>
      <c r="N2333" s="6">
        <v>5400</v>
      </c>
      <c r="O2333" s="6">
        <v>5500</v>
      </c>
      <c r="P2333" s="6">
        <v>5200</v>
      </c>
      <c r="Q2333" s="6">
        <v>5100</v>
      </c>
      <c r="R2333" s="6">
        <v>5291.666666666667</v>
      </c>
    </row>
    <row r="2334" spans="1:18" ht="12">
      <c r="A2334" s="28" t="s">
        <v>341</v>
      </c>
      <c r="B2334" s="5">
        <v>2009</v>
      </c>
      <c r="C2334" s="5" t="s">
        <v>1871</v>
      </c>
      <c r="D2334" s="28" t="s">
        <v>1494</v>
      </c>
      <c r="E2334" s="30" t="s">
        <v>1516</v>
      </c>
      <c r="F2334" s="6">
        <v>5200</v>
      </c>
      <c r="G2334" s="6">
        <v>5500</v>
      </c>
      <c r="H2334" s="6">
        <v>5500</v>
      </c>
      <c r="I2334" s="6">
        <v>5500</v>
      </c>
      <c r="J2334" s="6">
        <v>5500</v>
      </c>
      <c r="K2334" s="6">
        <v>4800</v>
      </c>
      <c r="L2334" s="6">
        <v>4400</v>
      </c>
      <c r="M2334" s="6">
        <v>4400</v>
      </c>
      <c r="N2334" s="6">
        <v>5300</v>
      </c>
      <c r="O2334" s="6">
        <v>5500</v>
      </c>
      <c r="P2334" s="6">
        <v>5600</v>
      </c>
      <c r="Q2334" s="6">
        <v>5500</v>
      </c>
      <c r="R2334" s="6">
        <v>5225</v>
      </c>
    </row>
    <row r="2335" spans="1:18" ht="12">
      <c r="A2335" s="28" t="s">
        <v>1038</v>
      </c>
      <c r="B2335" s="5">
        <v>2009</v>
      </c>
      <c r="C2335" s="5" t="s">
        <v>1871</v>
      </c>
      <c r="D2335" s="28" t="s">
        <v>1494</v>
      </c>
      <c r="E2335" s="30" t="s">
        <v>2132</v>
      </c>
      <c r="F2335" s="6">
        <v>200</v>
      </c>
      <c r="G2335" s="6">
        <v>200</v>
      </c>
      <c r="H2335" s="6">
        <v>200</v>
      </c>
      <c r="I2335" s="6">
        <v>200</v>
      </c>
      <c r="J2335" s="6">
        <v>200</v>
      </c>
      <c r="K2335" s="6">
        <v>200</v>
      </c>
      <c r="L2335" s="6">
        <v>200</v>
      </c>
      <c r="M2335" s="6">
        <v>200</v>
      </c>
      <c r="N2335" s="6">
        <v>200</v>
      </c>
      <c r="O2335" s="6">
        <v>200</v>
      </c>
      <c r="P2335" s="6">
        <v>200</v>
      </c>
      <c r="Q2335" s="6">
        <v>200</v>
      </c>
      <c r="R2335" s="6">
        <v>200</v>
      </c>
    </row>
    <row r="2336" spans="1:18" ht="12">
      <c r="A2336" s="28" t="s">
        <v>1039</v>
      </c>
      <c r="B2336" s="5">
        <v>2009</v>
      </c>
      <c r="C2336" s="5" t="s">
        <v>1871</v>
      </c>
      <c r="D2336" s="28" t="s">
        <v>1494</v>
      </c>
      <c r="E2336" s="10" t="s">
        <v>2133</v>
      </c>
      <c r="F2336" s="6">
        <v>400</v>
      </c>
      <c r="G2336" s="6">
        <v>500</v>
      </c>
      <c r="H2336" s="6">
        <v>500</v>
      </c>
      <c r="I2336" s="6">
        <v>500</v>
      </c>
      <c r="J2336" s="6">
        <v>500</v>
      </c>
      <c r="K2336" s="6">
        <v>400</v>
      </c>
      <c r="L2336" s="6">
        <v>400</v>
      </c>
      <c r="M2336" s="6">
        <v>400</v>
      </c>
      <c r="N2336" s="6">
        <v>400</v>
      </c>
      <c r="O2336" s="6">
        <v>400</v>
      </c>
      <c r="P2336" s="6">
        <v>400</v>
      </c>
      <c r="Q2336" s="6">
        <v>400</v>
      </c>
      <c r="R2336" s="6">
        <v>433.3333333333333</v>
      </c>
    </row>
    <row r="2337" spans="1:18" ht="12">
      <c r="A2337" s="28" t="s">
        <v>1040</v>
      </c>
      <c r="B2337" s="5">
        <v>2009</v>
      </c>
      <c r="C2337" s="5" t="s">
        <v>1871</v>
      </c>
      <c r="D2337" s="28" t="s">
        <v>1494</v>
      </c>
      <c r="E2337" s="30" t="s">
        <v>2134</v>
      </c>
      <c r="F2337" s="6">
        <v>4600</v>
      </c>
      <c r="G2337" s="6">
        <v>4800</v>
      </c>
      <c r="H2337" s="6">
        <v>4800</v>
      </c>
      <c r="I2337" s="6">
        <v>4800</v>
      </c>
      <c r="J2337" s="6">
        <v>4800</v>
      </c>
      <c r="K2337" s="6">
        <v>4200</v>
      </c>
      <c r="L2337" s="6">
        <v>3800</v>
      </c>
      <c r="M2337" s="6">
        <v>3800</v>
      </c>
      <c r="N2337" s="6">
        <v>4700</v>
      </c>
      <c r="O2337" s="6">
        <v>4900</v>
      </c>
      <c r="P2337" s="6">
        <v>5000</v>
      </c>
      <c r="Q2337" s="6">
        <v>4900</v>
      </c>
      <c r="R2337" s="6">
        <v>4591.666666666667</v>
      </c>
    </row>
  </sheetData>
  <sheetProtection/>
  <autoFilter ref="A1:E2337"/>
  <printOptions gridLines="1"/>
  <pageMargins left="0.2" right="0.2" top="1" bottom="1" header="0.5" footer="0.5"/>
  <pageSetup fitToHeight="1" fitToWidth="1" horizontalDpi="300" verticalDpi="300" orientation="landscape" scale="70" r:id="rId1"/>
  <headerFooter alignWithMargins="0">
    <oddHeader>&amp;L
WISCONSIN&amp;C&amp;"Arial,Bold"&amp;16NON-FARM WAGE AND SALARY EMPLOYMENT&amp;"Arial,Regular"&amp;10
&amp;"Arial,Bold"&amp;16 2003
</oddHeader>
    <oddFooter>&amp;LPrinted: &amp;D
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703"/>
  <sheetViews>
    <sheetView zoomScalePageLayoutView="0" workbookViewId="0" topLeftCell="A74">
      <selection activeCell="R330" sqref="R330"/>
    </sheetView>
  </sheetViews>
  <sheetFormatPr defaultColWidth="9.00390625" defaultRowHeight="15.75"/>
  <cols>
    <col min="1" max="1" width="14.50390625" style="50" customWidth="1"/>
    <col min="2" max="2" width="14.50390625" style="7" customWidth="1"/>
    <col min="3" max="3" width="36.375" style="7" customWidth="1"/>
    <col min="4" max="4" width="13.75390625" style="7" customWidth="1"/>
    <col min="5" max="5" width="7.50390625" style="7" customWidth="1"/>
    <col min="6" max="6" width="7.75390625" style="7" customWidth="1"/>
    <col min="7" max="16" width="9.00390625" style="7" customWidth="1"/>
    <col min="17" max="16384" width="9.00390625" style="7" customWidth="1"/>
  </cols>
  <sheetData>
    <row r="1" spans="1:16" ht="12.75">
      <c r="A1" s="49" t="s">
        <v>1905</v>
      </c>
      <c r="B1" s="8"/>
      <c r="C1" s="7">
        <v>2016</v>
      </c>
      <c r="D1" s="7" t="s">
        <v>1549</v>
      </c>
      <c r="E1" s="47" t="s">
        <v>1875</v>
      </c>
      <c r="F1" s="47" t="s">
        <v>1878</v>
      </c>
      <c r="G1" s="47" t="s">
        <v>1879</v>
      </c>
      <c r="H1" s="47" t="s">
        <v>1884</v>
      </c>
      <c r="I1" s="47" t="s">
        <v>1886</v>
      </c>
      <c r="J1" s="47" t="s">
        <v>1888</v>
      </c>
      <c r="K1" s="47" t="s">
        <v>1889</v>
      </c>
      <c r="L1" s="47" t="s">
        <v>1873</v>
      </c>
      <c r="M1" s="47" t="s">
        <v>1872</v>
      </c>
      <c r="N1" s="47" t="s">
        <v>1890</v>
      </c>
      <c r="O1" s="47" t="s">
        <v>1891</v>
      </c>
      <c r="P1" s="47" t="s">
        <v>1892</v>
      </c>
    </row>
    <row r="2" spans="1:16" ht="12.75">
      <c r="A2" s="49"/>
      <c r="B2" s="8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2.75">
      <c r="A3" s="49"/>
      <c r="B3" s="8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ht="12.75">
      <c r="A4" s="49"/>
      <c r="B4" s="8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ht="12.75">
      <c r="A5" s="49"/>
      <c r="B5" s="8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6" ht="12.75">
      <c r="A6" s="49"/>
      <c r="B6" s="8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6" ht="12.75">
      <c r="A7" s="49"/>
      <c r="B7" s="8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6" ht="12.75">
      <c r="A8" s="49"/>
      <c r="B8" s="8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ht="12.75">
      <c r="A9" s="49"/>
      <c r="B9" s="8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</row>
    <row r="10" spans="1:16" ht="12.75">
      <c r="A10" s="49"/>
      <c r="B10" s="8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</row>
    <row r="11" spans="1:16" ht="12.75">
      <c r="A11" s="49"/>
      <c r="B11" s="8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</row>
    <row r="12" spans="1:16" ht="12.75">
      <c r="A12" s="49"/>
      <c r="B12" s="8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</row>
    <row r="13" spans="1:16" ht="12.75">
      <c r="A13" s="49"/>
      <c r="B13" s="8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</row>
    <row r="14" spans="1:16" ht="12.75">
      <c r="A14" s="49"/>
      <c r="B14" s="8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</row>
    <row r="15" spans="1:16" ht="12.75">
      <c r="A15" s="49"/>
      <c r="B15" s="8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</row>
    <row r="16" spans="1:16" ht="12.75">
      <c r="A16" s="49"/>
      <c r="B16" s="8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</row>
    <row r="17" spans="1:16" ht="12.75">
      <c r="A17" s="49"/>
      <c r="B17" s="8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</row>
    <row r="18" spans="1:16" ht="12.75">
      <c r="A18" s="49"/>
      <c r="B18" s="8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</row>
    <row r="19" spans="1:16" ht="12.75">
      <c r="A19" s="49"/>
      <c r="B19" s="8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</row>
    <row r="20" spans="1:16" ht="12.75">
      <c r="A20" s="49"/>
      <c r="B20" s="8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spans="1:16" ht="12.75">
      <c r="A21" s="49"/>
      <c r="B21" s="8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</row>
    <row r="22" spans="1:16" ht="12.75">
      <c r="A22" s="49"/>
      <c r="B22" s="8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</row>
    <row r="23" spans="1:16" ht="12.75">
      <c r="A23" s="49"/>
      <c r="B23" s="8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</row>
    <row r="24" spans="1:16" ht="12.75">
      <c r="A24" s="49"/>
      <c r="B24" s="8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</row>
    <row r="25" spans="1:16" ht="12.75">
      <c r="A25" s="49"/>
      <c r="B25" s="8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</row>
    <row r="26" spans="1:16" ht="12.75">
      <c r="A26" s="49"/>
      <c r="B26" s="8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</row>
    <row r="27" spans="1:16" ht="12.75">
      <c r="A27" s="49"/>
      <c r="B27" s="8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</row>
    <row r="28" spans="1:16" ht="12.75">
      <c r="A28" s="49"/>
      <c r="B28" s="8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</row>
    <row r="29" spans="1:16" ht="12.75">
      <c r="A29" s="49"/>
      <c r="B29" s="8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</row>
    <row r="30" spans="1:16" ht="12.75">
      <c r="A30" s="49"/>
      <c r="B30" s="8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</row>
    <row r="31" spans="1:16" ht="12.75">
      <c r="A31" s="49"/>
      <c r="B31" s="8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</row>
    <row r="32" spans="1:16" ht="15.75">
      <c r="A32" s="49" t="str">
        <f>CONCATENATE(B32,"LF",C32)</f>
        <v>2017LFAdams</v>
      </c>
      <c r="B32" s="8">
        <v>2017</v>
      </c>
      <c r="C32" s="46" t="s">
        <v>1493</v>
      </c>
      <c r="D32" s="46" t="s">
        <v>1555</v>
      </c>
      <c r="E32">
        <v>8138</v>
      </c>
      <c r="F32">
        <v>8172</v>
      </c>
      <c r="G32">
        <v>8137</v>
      </c>
      <c r="H32">
        <v>8238</v>
      </c>
      <c r="I32">
        <v>8369</v>
      </c>
      <c r="J32">
        <v>8777</v>
      </c>
      <c r="K32">
        <v>8614</v>
      </c>
      <c r="L32">
        <v>8585</v>
      </c>
      <c r="M32">
        <v>8391</v>
      </c>
      <c r="N32">
        <v>8298</v>
      </c>
      <c r="O32">
        <v>8286</v>
      </c>
      <c r="P32" s="58">
        <v>8234</v>
      </c>
    </row>
    <row r="33" spans="1:16" ht="15.75">
      <c r="A33" s="49" t="str">
        <f>CONCATENATE(B33,"EM",C33)</f>
        <v>2017EMAdams</v>
      </c>
      <c r="B33" s="8">
        <v>2017</v>
      </c>
      <c r="C33" s="46" t="s">
        <v>1493</v>
      </c>
      <c r="D33" s="46" t="s">
        <v>1556</v>
      </c>
      <c r="E33">
        <v>7551</v>
      </c>
      <c r="F33">
        <v>7518</v>
      </c>
      <c r="G33">
        <v>7605</v>
      </c>
      <c r="H33">
        <v>7882</v>
      </c>
      <c r="I33">
        <v>8057</v>
      </c>
      <c r="J33">
        <v>8360</v>
      </c>
      <c r="K33">
        <v>8213</v>
      </c>
      <c r="L33">
        <v>8153</v>
      </c>
      <c r="M33">
        <v>8037</v>
      </c>
      <c r="N33">
        <v>7971</v>
      </c>
      <c r="O33">
        <v>7940</v>
      </c>
      <c r="P33" s="59">
        <v>7817</v>
      </c>
    </row>
    <row r="34" spans="1:16" ht="15.75">
      <c r="A34" s="49" t="str">
        <f>CONCATENATE(B34,"UN",C34)</f>
        <v>2017UNAdams</v>
      </c>
      <c r="B34" s="8">
        <v>2017</v>
      </c>
      <c r="C34" s="46" t="s">
        <v>1493</v>
      </c>
      <c r="D34" s="46" t="s">
        <v>1557</v>
      </c>
      <c r="E34">
        <v>587</v>
      </c>
      <c r="F34">
        <v>654</v>
      </c>
      <c r="G34">
        <v>532</v>
      </c>
      <c r="H34">
        <v>356</v>
      </c>
      <c r="I34">
        <v>312</v>
      </c>
      <c r="J34">
        <v>417</v>
      </c>
      <c r="K34">
        <v>401</v>
      </c>
      <c r="L34">
        <v>432</v>
      </c>
      <c r="M34">
        <v>354</v>
      </c>
      <c r="N34">
        <v>327</v>
      </c>
      <c r="O34">
        <v>346</v>
      </c>
      <c r="P34" s="59">
        <v>417</v>
      </c>
    </row>
    <row r="35" spans="1:16" ht="15.75">
      <c r="A35" s="49" t="str">
        <f>CONCATENATE(B35,"RT",C35)</f>
        <v>2017RTAdams</v>
      </c>
      <c r="B35" s="8">
        <v>2017</v>
      </c>
      <c r="C35" s="46" t="s">
        <v>1493</v>
      </c>
      <c r="D35" s="46" t="s">
        <v>1558</v>
      </c>
      <c r="E35">
        <v>7.2</v>
      </c>
      <c r="F35">
        <v>8</v>
      </c>
      <c r="G35">
        <v>6.5</v>
      </c>
      <c r="H35">
        <v>4.3</v>
      </c>
      <c r="I35">
        <v>3.7</v>
      </c>
      <c r="J35">
        <v>4.8</v>
      </c>
      <c r="K35">
        <v>4.7</v>
      </c>
      <c r="L35">
        <v>5</v>
      </c>
      <c r="M35">
        <v>4.2</v>
      </c>
      <c r="N35">
        <v>3.9</v>
      </c>
      <c r="O35">
        <v>4.2</v>
      </c>
      <c r="P35" s="60">
        <v>5.1</v>
      </c>
    </row>
    <row r="36" spans="1:16" ht="15.75">
      <c r="A36" s="49" t="str">
        <f>CONCATENATE(B36,"LF",C36)</f>
        <v>2017LFAshland</v>
      </c>
      <c r="B36" s="8">
        <v>2017</v>
      </c>
      <c r="C36" s="46" t="s">
        <v>1496</v>
      </c>
      <c r="D36" s="46" t="s">
        <v>1555</v>
      </c>
      <c r="E36">
        <v>7658</v>
      </c>
      <c r="F36">
        <v>7677</v>
      </c>
      <c r="G36">
        <v>7650</v>
      </c>
      <c r="H36">
        <v>7794</v>
      </c>
      <c r="I36">
        <v>8010</v>
      </c>
      <c r="J36">
        <v>8464</v>
      </c>
      <c r="K36">
        <v>8520</v>
      </c>
      <c r="L36">
        <v>8456</v>
      </c>
      <c r="M36">
        <v>8222</v>
      </c>
      <c r="N36">
        <v>8188</v>
      </c>
      <c r="O36">
        <v>7953</v>
      </c>
      <c r="P36" s="58">
        <v>7848</v>
      </c>
    </row>
    <row r="37" spans="1:16" ht="15.75">
      <c r="A37" s="49" t="str">
        <f>CONCATENATE(B37,"EM",C37)</f>
        <v>2017EMAshland</v>
      </c>
      <c r="B37" s="8">
        <v>2017</v>
      </c>
      <c r="C37" s="46" t="s">
        <v>1496</v>
      </c>
      <c r="D37" s="46" t="s">
        <v>1556</v>
      </c>
      <c r="E37">
        <v>7192</v>
      </c>
      <c r="F37">
        <v>7183</v>
      </c>
      <c r="G37">
        <v>7212</v>
      </c>
      <c r="H37">
        <v>7427</v>
      </c>
      <c r="I37">
        <v>7709</v>
      </c>
      <c r="J37">
        <v>8075</v>
      </c>
      <c r="K37">
        <v>8136</v>
      </c>
      <c r="L37">
        <v>8067</v>
      </c>
      <c r="M37">
        <v>7913</v>
      </c>
      <c r="N37">
        <v>7893</v>
      </c>
      <c r="O37">
        <v>7654</v>
      </c>
      <c r="P37" s="59">
        <v>7544</v>
      </c>
    </row>
    <row r="38" spans="1:16" ht="15.75">
      <c r="A38" s="49" t="str">
        <f>CONCATENATE(B38,"UN",C38)</f>
        <v>2017UNAshland</v>
      </c>
      <c r="B38" s="8">
        <v>2017</v>
      </c>
      <c r="C38" s="46" t="s">
        <v>1496</v>
      </c>
      <c r="D38" s="46" t="s">
        <v>1557</v>
      </c>
      <c r="E38">
        <v>466</v>
      </c>
      <c r="F38">
        <v>494</v>
      </c>
      <c r="G38">
        <v>438</v>
      </c>
      <c r="H38">
        <v>367</v>
      </c>
      <c r="I38">
        <v>301</v>
      </c>
      <c r="J38">
        <v>389</v>
      </c>
      <c r="K38">
        <v>384</v>
      </c>
      <c r="L38">
        <v>389</v>
      </c>
      <c r="M38">
        <v>309</v>
      </c>
      <c r="N38">
        <v>295</v>
      </c>
      <c r="O38">
        <v>299</v>
      </c>
      <c r="P38" s="59">
        <v>304</v>
      </c>
    </row>
    <row r="39" spans="1:16" ht="15.75">
      <c r="A39" s="49" t="str">
        <f>CONCATENATE(B39,"RT",C39)</f>
        <v>2017RTAshland</v>
      </c>
      <c r="B39" s="8">
        <v>2017</v>
      </c>
      <c r="C39" s="46" t="s">
        <v>1496</v>
      </c>
      <c r="D39" s="46" t="s">
        <v>1558</v>
      </c>
      <c r="E39">
        <v>6.1</v>
      </c>
      <c r="F39">
        <v>6.4</v>
      </c>
      <c r="G39">
        <v>5.7</v>
      </c>
      <c r="H39">
        <v>4.7</v>
      </c>
      <c r="I39">
        <v>3.8</v>
      </c>
      <c r="J39">
        <v>4.6</v>
      </c>
      <c r="K39">
        <v>4.5</v>
      </c>
      <c r="L39">
        <v>4.6</v>
      </c>
      <c r="M39">
        <v>3.8</v>
      </c>
      <c r="N39">
        <v>3.6</v>
      </c>
      <c r="O39">
        <v>3.8</v>
      </c>
      <c r="P39" s="60">
        <v>3.9</v>
      </c>
    </row>
    <row r="40" spans="1:16" ht="15.75">
      <c r="A40" s="49" t="str">
        <f>CONCATENATE(B40,"LF",C40)</f>
        <v>2017LFBarron</v>
      </c>
      <c r="B40" s="8">
        <v>2017</v>
      </c>
      <c r="C40" s="46" t="s">
        <v>1499</v>
      </c>
      <c r="D40" s="46" t="s">
        <v>1555</v>
      </c>
      <c r="E40">
        <v>24284</v>
      </c>
      <c r="F40">
        <v>24242</v>
      </c>
      <c r="G40">
        <v>24193</v>
      </c>
      <c r="H40">
        <v>24269</v>
      </c>
      <c r="I40">
        <v>24535</v>
      </c>
      <c r="J40">
        <v>25273</v>
      </c>
      <c r="K40">
        <v>24730</v>
      </c>
      <c r="L40">
        <v>24639</v>
      </c>
      <c r="M40">
        <v>24726</v>
      </c>
      <c r="N40">
        <v>25044</v>
      </c>
      <c r="O40">
        <v>25138</v>
      </c>
      <c r="P40" s="58">
        <v>25084</v>
      </c>
    </row>
    <row r="41" spans="1:16" ht="15.75">
      <c r="A41" s="49" t="str">
        <f>CONCATENATE(B41,"EM",C41)</f>
        <v>2017EMBarron</v>
      </c>
      <c r="B41" s="8">
        <v>2017</v>
      </c>
      <c r="C41" s="46" t="s">
        <v>1499</v>
      </c>
      <c r="D41" s="46" t="s">
        <v>1556</v>
      </c>
      <c r="E41">
        <v>22961</v>
      </c>
      <c r="F41">
        <v>22809</v>
      </c>
      <c r="G41">
        <v>23032</v>
      </c>
      <c r="H41">
        <v>23417</v>
      </c>
      <c r="I41">
        <v>23875</v>
      </c>
      <c r="J41">
        <v>24480</v>
      </c>
      <c r="K41">
        <v>23976</v>
      </c>
      <c r="L41">
        <v>23886</v>
      </c>
      <c r="M41">
        <v>24039</v>
      </c>
      <c r="N41">
        <v>24382</v>
      </c>
      <c r="O41">
        <v>24428</v>
      </c>
      <c r="P41" s="59">
        <v>24259</v>
      </c>
    </row>
    <row r="42" spans="1:16" ht="15.75">
      <c r="A42" s="49" t="str">
        <f>CONCATENATE(B42,"UN",C42)</f>
        <v>2017UNBarron</v>
      </c>
      <c r="B42" s="8">
        <v>2017</v>
      </c>
      <c r="C42" s="46" t="s">
        <v>1499</v>
      </c>
      <c r="D42" s="46" t="s">
        <v>1557</v>
      </c>
      <c r="E42">
        <v>1323</v>
      </c>
      <c r="F42">
        <v>1433</v>
      </c>
      <c r="G42">
        <v>1161</v>
      </c>
      <c r="H42">
        <v>852</v>
      </c>
      <c r="I42">
        <v>660</v>
      </c>
      <c r="J42">
        <v>793</v>
      </c>
      <c r="K42">
        <v>754</v>
      </c>
      <c r="L42">
        <v>753</v>
      </c>
      <c r="M42">
        <v>687</v>
      </c>
      <c r="N42">
        <v>662</v>
      </c>
      <c r="O42">
        <v>710</v>
      </c>
      <c r="P42" s="59">
        <v>825</v>
      </c>
    </row>
    <row r="43" spans="1:16" ht="15.75">
      <c r="A43" s="49" t="str">
        <f>CONCATENATE(B43,"RT",C43)</f>
        <v>2017RTBarron</v>
      </c>
      <c r="B43" s="8">
        <v>2017</v>
      </c>
      <c r="C43" s="46" t="s">
        <v>1499</v>
      </c>
      <c r="D43" s="46" t="s">
        <v>1558</v>
      </c>
      <c r="E43">
        <v>5.4</v>
      </c>
      <c r="F43">
        <v>5.9</v>
      </c>
      <c r="G43">
        <v>4.8</v>
      </c>
      <c r="H43">
        <v>3.5</v>
      </c>
      <c r="I43">
        <v>2.7</v>
      </c>
      <c r="J43">
        <v>3.1</v>
      </c>
      <c r="K43">
        <v>3</v>
      </c>
      <c r="L43">
        <v>3.1</v>
      </c>
      <c r="M43">
        <v>2.8</v>
      </c>
      <c r="N43">
        <v>2.6</v>
      </c>
      <c r="O43">
        <v>2.8</v>
      </c>
      <c r="P43" s="60">
        <v>3.3</v>
      </c>
    </row>
    <row r="44" spans="1:16" ht="15.75">
      <c r="A44" s="49" t="str">
        <f>CONCATENATE(B44,"LF",C44)</f>
        <v>2017LFBayfield</v>
      </c>
      <c r="B44" s="8">
        <v>2017</v>
      </c>
      <c r="C44" s="46" t="s">
        <v>1501</v>
      </c>
      <c r="D44" s="46" t="s">
        <v>1555</v>
      </c>
      <c r="E44">
        <v>7286</v>
      </c>
      <c r="F44">
        <v>7290</v>
      </c>
      <c r="G44">
        <v>7242</v>
      </c>
      <c r="H44">
        <v>7357</v>
      </c>
      <c r="I44">
        <v>7482</v>
      </c>
      <c r="J44">
        <v>7880</v>
      </c>
      <c r="K44">
        <v>7921</v>
      </c>
      <c r="L44">
        <v>7855</v>
      </c>
      <c r="M44">
        <v>7624</v>
      </c>
      <c r="N44">
        <v>7656</v>
      </c>
      <c r="O44">
        <v>7497</v>
      </c>
      <c r="P44" s="58">
        <v>7448</v>
      </c>
    </row>
    <row r="45" spans="1:16" ht="15.75">
      <c r="A45" s="49" t="str">
        <f>CONCATENATE(B45,"EM",C45)</f>
        <v>2017EMBayfield</v>
      </c>
      <c r="B45" s="8">
        <v>2017</v>
      </c>
      <c r="C45" s="46" t="s">
        <v>1501</v>
      </c>
      <c r="D45" s="46" t="s">
        <v>1556</v>
      </c>
      <c r="E45">
        <v>6702</v>
      </c>
      <c r="F45">
        <v>6683</v>
      </c>
      <c r="G45">
        <v>6711</v>
      </c>
      <c r="H45">
        <v>6924</v>
      </c>
      <c r="I45">
        <v>7183</v>
      </c>
      <c r="J45">
        <v>7533</v>
      </c>
      <c r="K45">
        <v>7578</v>
      </c>
      <c r="L45">
        <v>7489</v>
      </c>
      <c r="M45">
        <v>7341</v>
      </c>
      <c r="N45">
        <v>7386</v>
      </c>
      <c r="O45">
        <v>7170</v>
      </c>
      <c r="P45" s="59">
        <v>7059</v>
      </c>
    </row>
    <row r="46" spans="1:16" ht="15.75">
      <c r="A46" s="49" t="str">
        <f>CONCATENATE(B46,"UN",C46)</f>
        <v>2017UNBayfield</v>
      </c>
      <c r="B46" s="8">
        <v>2017</v>
      </c>
      <c r="C46" s="46" t="s">
        <v>1501</v>
      </c>
      <c r="D46" s="46" t="s">
        <v>1557</v>
      </c>
      <c r="E46">
        <v>584</v>
      </c>
      <c r="F46">
        <v>607</v>
      </c>
      <c r="G46">
        <v>531</v>
      </c>
      <c r="H46">
        <v>433</v>
      </c>
      <c r="I46">
        <v>299</v>
      </c>
      <c r="J46">
        <v>347</v>
      </c>
      <c r="K46">
        <v>343</v>
      </c>
      <c r="L46">
        <v>366</v>
      </c>
      <c r="M46">
        <v>283</v>
      </c>
      <c r="N46">
        <v>270</v>
      </c>
      <c r="O46">
        <v>327</v>
      </c>
      <c r="P46" s="59">
        <v>389</v>
      </c>
    </row>
    <row r="47" spans="1:16" ht="15.75">
      <c r="A47" s="49" t="str">
        <f>CONCATENATE(B47,"RT",C47)</f>
        <v>2017RTBayfield</v>
      </c>
      <c r="B47" s="8">
        <v>2017</v>
      </c>
      <c r="C47" s="46" t="s">
        <v>1501</v>
      </c>
      <c r="D47" s="46" t="s">
        <v>1558</v>
      </c>
      <c r="E47">
        <v>8</v>
      </c>
      <c r="F47">
        <v>8.3</v>
      </c>
      <c r="G47">
        <v>7.3</v>
      </c>
      <c r="H47">
        <v>5.9</v>
      </c>
      <c r="I47">
        <v>4</v>
      </c>
      <c r="J47">
        <v>4.4</v>
      </c>
      <c r="K47">
        <v>4.3</v>
      </c>
      <c r="L47">
        <v>4.7</v>
      </c>
      <c r="M47">
        <v>3.7</v>
      </c>
      <c r="N47">
        <v>3.5</v>
      </c>
      <c r="O47">
        <v>4.4</v>
      </c>
      <c r="P47" s="60">
        <v>5.2</v>
      </c>
    </row>
    <row r="48" spans="1:16" ht="15.75">
      <c r="A48" s="49" t="str">
        <f>CONCATENATE(B48,"LF",C48)</f>
        <v>2017LFBrown</v>
      </c>
      <c r="B48" s="8">
        <v>2017</v>
      </c>
      <c r="C48" s="46" t="s">
        <v>291</v>
      </c>
      <c r="D48" s="46" t="s">
        <v>1555</v>
      </c>
      <c r="E48">
        <v>138994</v>
      </c>
      <c r="F48">
        <v>139921</v>
      </c>
      <c r="G48">
        <v>138506</v>
      </c>
      <c r="H48">
        <v>139703</v>
      </c>
      <c r="I48">
        <v>140520</v>
      </c>
      <c r="J48">
        <v>144168</v>
      </c>
      <c r="K48">
        <v>144316</v>
      </c>
      <c r="L48">
        <v>144440</v>
      </c>
      <c r="M48">
        <v>142570</v>
      </c>
      <c r="N48">
        <v>141821</v>
      </c>
      <c r="O48">
        <v>141434</v>
      </c>
      <c r="P48" s="58">
        <v>141067</v>
      </c>
    </row>
    <row r="49" spans="1:16" ht="15.75">
      <c r="A49" s="49" t="str">
        <f>CONCATENATE(B49,"EM",C49)</f>
        <v>2017EMBrown</v>
      </c>
      <c r="B49" s="8">
        <v>2017</v>
      </c>
      <c r="C49" s="46" t="s">
        <v>291</v>
      </c>
      <c r="D49" s="46" t="s">
        <v>1556</v>
      </c>
      <c r="E49">
        <v>133785</v>
      </c>
      <c r="F49">
        <v>134290</v>
      </c>
      <c r="G49">
        <v>133862</v>
      </c>
      <c r="H49">
        <v>135996</v>
      </c>
      <c r="I49">
        <v>136884</v>
      </c>
      <c r="J49">
        <v>139616</v>
      </c>
      <c r="K49">
        <v>139847</v>
      </c>
      <c r="L49">
        <v>140207</v>
      </c>
      <c r="M49">
        <v>138672</v>
      </c>
      <c r="N49">
        <v>138103</v>
      </c>
      <c r="O49">
        <v>137857</v>
      </c>
      <c r="P49" s="59">
        <v>137614</v>
      </c>
    </row>
    <row r="50" spans="1:16" ht="15.75">
      <c r="A50" s="49" t="str">
        <f>CONCATENATE(B50,"UN",C50)</f>
        <v>2017UNBrown</v>
      </c>
      <c r="B50" s="8">
        <v>2017</v>
      </c>
      <c r="C50" s="46" t="s">
        <v>291</v>
      </c>
      <c r="D50" s="46" t="s">
        <v>1557</v>
      </c>
      <c r="E50">
        <v>5209</v>
      </c>
      <c r="F50">
        <v>5631</v>
      </c>
      <c r="G50">
        <v>4644</v>
      </c>
      <c r="H50">
        <v>3707</v>
      </c>
      <c r="I50">
        <v>3636</v>
      </c>
      <c r="J50">
        <v>4552</v>
      </c>
      <c r="K50">
        <v>4469</v>
      </c>
      <c r="L50">
        <v>4233</v>
      </c>
      <c r="M50">
        <v>3898</v>
      </c>
      <c r="N50">
        <v>3718</v>
      </c>
      <c r="O50">
        <v>3577</v>
      </c>
      <c r="P50" s="59">
        <v>3453</v>
      </c>
    </row>
    <row r="51" spans="1:16" ht="15.75">
      <c r="A51" s="49" t="str">
        <f>CONCATENATE(B51,"RT",C51)</f>
        <v>2017RTBrown</v>
      </c>
      <c r="B51" s="8">
        <v>2017</v>
      </c>
      <c r="C51" s="46" t="s">
        <v>291</v>
      </c>
      <c r="D51" s="46" t="s">
        <v>1558</v>
      </c>
      <c r="E51">
        <v>3.7</v>
      </c>
      <c r="F51">
        <v>4</v>
      </c>
      <c r="G51">
        <v>3.4</v>
      </c>
      <c r="H51">
        <v>2.7</v>
      </c>
      <c r="I51">
        <v>2.6</v>
      </c>
      <c r="J51">
        <v>3.2</v>
      </c>
      <c r="K51">
        <v>3.1</v>
      </c>
      <c r="L51">
        <v>2.9</v>
      </c>
      <c r="M51">
        <v>2.7</v>
      </c>
      <c r="N51">
        <v>2.6</v>
      </c>
      <c r="O51">
        <v>2.5</v>
      </c>
      <c r="P51" s="60">
        <v>2.4</v>
      </c>
    </row>
    <row r="52" spans="1:16" ht="15.75">
      <c r="A52" s="49" t="str">
        <f>CONCATENATE(B52,"LF",C52)</f>
        <v>2017LFBuffalo</v>
      </c>
      <c r="B52" s="8">
        <v>2017</v>
      </c>
      <c r="C52" s="46" t="s">
        <v>1503</v>
      </c>
      <c r="D52" s="46" t="s">
        <v>1555</v>
      </c>
      <c r="E52">
        <v>6574</v>
      </c>
      <c r="F52">
        <v>6520</v>
      </c>
      <c r="G52">
        <v>6501</v>
      </c>
      <c r="H52">
        <v>6665</v>
      </c>
      <c r="I52">
        <v>6687</v>
      </c>
      <c r="J52">
        <v>6954</v>
      </c>
      <c r="K52">
        <v>6718</v>
      </c>
      <c r="L52">
        <v>6617</v>
      </c>
      <c r="M52">
        <v>6541</v>
      </c>
      <c r="N52">
        <v>6656</v>
      </c>
      <c r="O52">
        <v>6731</v>
      </c>
      <c r="P52" s="58">
        <v>6740</v>
      </c>
    </row>
    <row r="53" spans="1:16" ht="15.75">
      <c r="A53" s="49" t="str">
        <f>CONCATENATE(B53,"EM",C53)</f>
        <v>2017EMBuffalo</v>
      </c>
      <c r="B53" s="8">
        <v>2017</v>
      </c>
      <c r="C53" s="46" t="s">
        <v>1503</v>
      </c>
      <c r="D53" s="46" t="s">
        <v>1556</v>
      </c>
      <c r="E53">
        <v>6209</v>
      </c>
      <c r="F53">
        <v>6126</v>
      </c>
      <c r="G53">
        <v>6205</v>
      </c>
      <c r="H53">
        <v>6443</v>
      </c>
      <c r="I53">
        <v>6492</v>
      </c>
      <c r="J53">
        <v>6688</v>
      </c>
      <c r="K53">
        <v>6476</v>
      </c>
      <c r="L53">
        <v>6380</v>
      </c>
      <c r="M53">
        <v>6339</v>
      </c>
      <c r="N53">
        <v>6472</v>
      </c>
      <c r="O53">
        <v>6554</v>
      </c>
      <c r="P53" s="59">
        <v>6527</v>
      </c>
    </row>
    <row r="54" spans="1:16" ht="15.75">
      <c r="A54" s="49" t="str">
        <f>CONCATENATE(B54,"UN",C54)</f>
        <v>2017UNBuffalo</v>
      </c>
      <c r="B54" s="8">
        <v>2017</v>
      </c>
      <c r="C54" s="46" t="s">
        <v>1503</v>
      </c>
      <c r="D54" s="46" t="s">
        <v>1557</v>
      </c>
      <c r="E54">
        <v>365</v>
      </c>
      <c r="F54">
        <v>394</v>
      </c>
      <c r="G54">
        <v>296</v>
      </c>
      <c r="H54">
        <v>222</v>
      </c>
      <c r="I54">
        <v>195</v>
      </c>
      <c r="J54">
        <v>266</v>
      </c>
      <c r="K54">
        <v>242</v>
      </c>
      <c r="L54">
        <v>237</v>
      </c>
      <c r="M54">
        <v>202</v>
      </c>
      <c r="N54">
        <v>184</v>
      </c>
      <c r="O54">
        <v>177</v>
      </c>
      <c r="P54" s="59">
        <v>213</v>
      </c>
    </row>
    <row r="55" spans="1:16" ht="15.75">
      <c r="A55" s="49" t="str">
        <f>CONCATENATE(B55,"RT",C55)</f>
        <v>2017RTBuffalo</v>
      </c>
      <c r="B55" s="8">
        <v>2017</v>
      </c>
      <c r="C55" s="46" t="s">
        <v>1503</v>
      </c>
      <c r="D55" s="46" t="s">
        <v>1558</v>
      </c>
      <c r="E55">
        <v>5.6</v>
      </c>
      <c r="F55">
        <v>6</v>
      </c>
      <c r="G55">
        <v>4.6</v>
      </c>
      <c r="H55">
        <v>3.3</v>
      </c>
      <c r="I55">
        <v>2.9</v>
      </c>
      <c r="J55">
        <v>3.8</v>
      </c>
      <c r="K55">
        <v>3.6</v>
      </c>
      <c r="L55">
        <v>3.6</v>
      </c>
      <c r="M55">
        <v>3.1</v>
      </c>
      <c r="N55">
        <v>2.8</v>
      </c>
      <c r="O55">
        <v>2.6</v>
      </c>
      <c r="P55" s="60">
        <v>3.2</v>
      </c>
    </row>
    <row r="56" spans="1:16" ht="15.75">
      <c r="A56" s="49" t="str">
        <f>CONCATENATE(B56,"LF",C56)</f>
        <v>2017LFBurnett</v>
      </c>
      <c r="B56" s="8">
        <v>2017</v>
      </c>
      <c r="C56" s="46" t="s">
        <v>1506</v>
      </c>
      <c r="D56" s="46" t="s">
        <v>1555</v>
      </c>
      <c r="E56">
        <v>6921</v>
      </c>
      <c r="F56">
        <v>6946</v>
      </c>
      <c r="G56">
        <v>6966</v>
      </c>
      <c r="H56">
        <v>7044</v>
      </c>
      <c r="I56">
        <v>7172</v>
      </c>
      <c r="J56">
        <v>7493</v>
      </c>
      <c r="K56">
        <v>7609</v>
      </c>
      <c r="L56">
        <v>7481</v>
      </c>
      <c r="M56">
        <v>7231</v>
      </c>
      <c r="N56">
        <v>7319</v>
      </c>
      <c r="O56">
        <v>7321</v>
      </c>
      <c r="P56" s="58">
        <v>7279</v>
      </c>
    </row>
    <row r="57" spans="1:16" ht="15.75">
      <c r="A57" s="49" t="str">
        <f>CONCATENATE(B57,"EM",C57)</f>
        <v>2017EMBurnett</v>
      </c>
      <c r="B57" s="8">
        <v>2017</v>
      </c>
      <c r="C57" s="46" t="s">
        <v>1506</v>
      </c>
      <c r="D57" s="46" t="s">
        <v>1556</v>
      </c>
      <c r="E57">
        <v>6431</v>
      </c>
      <c r="F57">
        <v>6403</v>
      </c>
      <c r="G57">
        <v>6491</v>
      </c>
      <c r="H57">
        <v>6694</v>
      </c>
      <c r="I57">
        <v>6893</v>
      </c>
      <c r="J57">
        <v>7141</v>
      </c>
      <c r="K57">
        <v>7306</v>
      </c>
      <c r="L57">
        <v>7152</v>
      </c>
      <c r="M57">
        <v>6943</v>
      </c>
      <c r="N57">
        <v>7051</v>
      </c>
      <c r="O57">
        <v>7027</v>
      </c>
      <c r="P57" s="59">
        <v>6952</v>
      </c>
    </row>
    <row r="58" spans="1:16" ht="15.75">
      <c r="A58" s="49" t="str">
        <f>CONCATENATE(B58,"UN",C58)</f>
        <v>2017UNBurnett</v>
      </c>
      <c r="B58" s="8">
        <v>2017</v>
      </c>
      <c r="C58" s="46" t="s">
        <v>1506</v>
      </c>
      <c r="D58" s="46" t="s">
        <v>1557</v>
      </c>
      <c r="E58">
        <v>490</v>
      </c>
      <c r="F58">
        <v>543</v>
      </c>
      <c r="G58">
        <v>475</v>
      </c>
      <c r="H58">
        <v>350</v>
      </c>
      <c r="I58">
        <v>279</v>
      </c>
      <c r="J58">
        <v>352</v>
      </c>
      <c r="K58">
        <v>303</v>
      </c>
      <c r="L58">
        <v>329</v>
      </c>
      <c r="M58">
        <v>288</v>
      </c>
      <c r="N58">
        <v>268</v>
      </c>
      <c r="O58">
        <v>294</v>
      </c>
      <c r="P58" s="59">
        <v>327</v>
      </c>
    </row>
    <row r="59" spans="1:16" ht="15.75">
      <c r="A59" s="49" t="str">
        <f>CONCATENATE(B59,"RT",C59)</f>
        <v>2017RTBurnett</v>
      </c>
      <c r="B59" s="8">
        <v>2017</v>
      </c>
      <c r="C59" s="46" t="s">
        <v>1506</v>
      </c>
      <c r="D59" s="46" t="s">
        <v>1558</v>
      </c>
      <c r="E59">
        <v>7.1</v>
      </c>
      <c r="F59">
        <v>7.8</v>
      </c>
      <c r="G59">
        <v>6.8</v>
      </c>
      <c r="H59">
        <v>5</v>
      </c>
      <c r="I59">
        <v>3.9</v>
      </c>
      <c r="J59">
        <v>4.7</v>
      </c>
      <c r="K59">
        <v>4</v>
      </c>
      <c r="L59">
        <v>4.4</v>
      </c>
      <c r="M59">
        <v>4</v>
      </c>
      <c r="N59">
        <v>3.7</v>
      </c>
      <c r="O59">
        <v>4</v>
      </c>
      <c r="P59" s="60">
        <v>4.5</v>
      </c>
    </row>
    <row r="60" spans="1:16" ht="15.75">
      <c r="A60" s="49" t="str">
        <f>CONCATENATE(B60,"LF",C60)</f>
        <v>2017LFCalumet</v>
      </c>
      <c r="B60" s="8">
        <v>2017</v>
      </c>
      <c r="C60" s="46" t="s">
        <v>290</v>
      </c>
      <c r="D60" s="46" t="s">
        <v>1555</v>
      </c>
      <c r="E60">
        <v>28155</v>
      </c>
      <c r="F60">
        <v>28137</v>
      </c>
      <c r="G60">
        <v>28121</v>
      </c>
      <c r="H60">
        <v>28279</v>
      </c>
      <c r="I60">
        <v>28473</v>
      </c>
      <c r="J60">
        <v>29322</v>
      </c>
      <c r="K60">
        <v>29213</v>
      </c>
      <c r="L60">
        <v>29064</v>
      </c>
      <c r="M60">
        <v>28654</v>
      </c>
      <c r="N60">
        <v>28813</v>
      </c>
      <c r="O60">
        <v>28988</v>
      </c>
      <c r="P60" s="58">
        <v>28790</v>
      </c>
    </row>
    <row r="61" spans="1:16" ht="15.75">
      <c r="A61" s="49" t="str">
        <f>CONCATENATE(B61,"EM",C61)</f>
        <v>2017EMCalumet</v>
      </c>
      <c r="B61" s="8">
        <v>2017</v>
      </c>
      <c r="C61" s="46" t="s">
        <v>290</v>
      </c>
      <c r="D61" s="46" t="s">
        <v>1556</v>
      </c>
      <c r="E61">
        <v>27198</v>
      </c>
      <c r="F61">
        <v>27115</v>
      </c>
      <c r="G61">
        <v>27302</v>
      </c>
      <c r="H61">
        <v>27597</v>
      </c>
      <c r="I61">
        <v>27789</v>
      </c>
      <c r="J61">
        <v>28460</v>
      </c>
      <c r="K61">
        <v>28415</v>
      </c>
      <c r="L61">
        <v>28281</v>
      </c>
      <c r="M61">
        <v>27941</v>
      </c>
      <c r="N61">
        <v>28074</v>
      </c>
      <c r="O61">
        <v>28301</v>
      </c>
      <c r="P61" s="59">
        <v>28149</v>
      </c>
    </row>
    <row r="62" spans="1:16" ht="15.75">
      <c r="A62" s="49" t="str">
        <f>CONCATENATE(B62,"UN",C62)</f>
        <v>2017UNCalumet</v>
      </c>
      <c r="B62" s="8">
        <v>2017</v>
      </c>
      <c r="C62" s="46" t="s">
        <v>290</v>
      </c>
      <c r="D62" s="46" t="s">
        <v>1557</v>
      </c>
      <c r="E62">
        <v>957</v>
      </c>
      <c r="F62">
        <v>1022</v>
      </c>
      <c r="G62">
        <v>819</v>
      </c>
      <c r="H62">
        <v>682</v>
      </c>
      <c r="I62">
        <v>684</v>
      </c>
      <c r="J62">
        <v>862</v>
      </c>
      <c r="K62">
        <v>798</v>
      </c>
      <c r="L62">
        <v>783</v>
      </c>
      <c r="M62">
        <v>713</v>
      </c>
      <c r="N62">
        <v>739</v>
      </c>
      <c r="O62">
        <v>687</v>
      </c>
      <c r="P62" s="59">
        <v>641</v>
      </c>
    </row>
    <row r="63" spans="1:16" ht="15.75">
      <c r="A63" s="49" t="str">
        <f>CONCATENATE(B63,"RT",C63)</f>
        <v>2017RTCalumet</v>
      </c>
      <c r="B63" s="8">
        <v>2017</v>
      </c>
      <c r="C63" s="46" t="s">
        <v>290</v>
      </c>
      <c r="D63" s="46" t="s">
        <v>1558</v>
      </c>
      <c r="E63">
        <v>3.4</v>
      </c>
      <c r="F63">
        <v>3.6</v>
      </c>
      <c r="G63">
        <v>2.9</v>
      </c>
      <c r="H63">
        <v>2.4</v>
      </c>
      <c r="I63">
        <v>2.4</v>
      </c>
      <c r="J63">
        <v>2.9</v>
      </c>
      <c r="K63">
        <v>2.7</v>
      </c>
      <c r="L63">
        <v>2.7</v>
      </c>
      <c r="M63">
        <v>2.5</v>
      </c>
      <c r="N63">
        <v>2.6</v>
      </c>
      <c r="O63">
        <v>2.4</v>
      </c>
      <c r="P63" s="60">
        <v>2.2</v>
      </c>
    </row>
    <row r="64" spans="1:16" ht="15.75">
      <c r="A64" s="49" t="str">
        <f>CONCATENATE(B64,"LF",C64)</f>
        <v>2017LFChippewa</v>
      </c>
      <c r="B64" s="8">
        <v>2017</v>
      </c>
      <c r="C64" s="46" t="s">
        <v>289</v>
      </c>
      <c r="D64" s="46" t="s">
        <v>1555</v>
      </c>
      <c r="E64">
        <v>33061</v>
      </c>
      <c r="F64">
        <v>33435</v>
      </c>
      <c r="G64">
        <v>33312</v>
      </c>
      <c r="H64">
        <v>33474</v>
      </c>
      <c r="I64">
        <v>33249</v>
      </c>
      <c r="J64">
        <v>33519</v>
      </c>
      <c r="K64">
        <v>33433</v>
      </c>
      <c r="L64">
        <v>33208</v>
      </c>
      <c r="M64">
        <v>33283</v>
      </c>
      <c r="N64">
        <v>33367</v>
      </c>
      <c r="O64">
        <v>33566</v>
      </c>
      <c r="P64" s="58">
        <v>33464</v>
      </c>
    </row>
    <row r="65" spans="1:16" ht="15.75">
      <c r="A65" s="49" t="str">
        <f>CONCATENATE(B65,"EM",C65)</f>
        <v>2017EMChippewa</v>
      </c>
      <c r="B65" s="8">
        <v>2017</v>
      </c>
      <c r="C65" s="46" t="s">
        <v>289</v>
      </c>
      <c r="D65" s="46" t="s">
        <v>1556</v>
      </c>
      <c r="E65">
        <v>31246</v>
      </c>
      <c r="F65">
        <v>31649</v>
      </c>
      <c r="G65">
        <v>31810</v>
      </c>
      <c r="H65">
        <v>32403</v>
      </c>
      <c r="I65">
        <v>32372</v>
      </c>
      <c r="J65">
        <v>32410</v>
      </c>
      <c r="K65">
        <v>32372</v>
      </c>
      <c r="L65">
        <v>32108</v>
      </c>
      <c r="M65">
        <v>32275</v>
      </c>
      <c r="N65">
        <v>32465</v>
      </c>
      <c r="O65">
        <v>32673</v>
      </c>
      <c r="P65" s="59">
        <v>32316</v>
      </c>
    </row>
    <row r="66" spans="1:16" ht="15.75">
      <c r="A66" s="49" t="str">
        <f>CONCATENATE(B66,"UN",C66)</f>
        <v>2017UNChippewa</v>
      </c>
      <c r="B66" s="8">
        <v>2017</v>
      </c>
      <c r="C66" s="46" t="s">
        <v>289</v>
      </c>
      <c r="D66" s="46" t="s">
        <v>1557</v>
      </c>
      <c r="E66">
        <v>1815</v>
      </c>
      <c r="F66">
        <v>1786</v>
      </c>
      <c r="G66">
        <v>1502</v>
      </c>
      <c r="H66">
        <v>1071</v>
      </c>
      <c r="I66">
        <v>877</v>
      </c>
      <c r="J66">
        <v>1109</v>
      </c>
      <c r="K66">
        <v>1061</v>
      </c>
      <c r="L66">
        <v>1100</v>
      </c>
      <c r="M66">
        <v>1008</v>
      </c>
      <c r="N66">
        <v>902</v>
      </c>
      <c r="O66">
        <v>893</v>
      </c>
      <c r="P66" s="59">
        <v>1148</v>
      </c>
    </row>
    <row r="67" spans="1:16" ht="15.75">
      <c r="A67" s="49" t="str">
        <f>CONCATENATE(B67,"RT",C67)</f>
        <v>2017RTChippewa</v>
      </c>
      <c r="B67" s="8">
        <v>2017</v>
      </c>
      <c r="C67" s="46" t="s">
        <v>289</v>
      </c>
      <c r="D67" s="46" t="s">
        <v>1558</v>
      </c>
      <c r="E67">
        <v>5.5</v>
      </c>
      <c r="F67">
        <v>5.3</v>
      </c>
      <c r="G67">
        <v>4.5</v>
      </c>
      <c r="H67">
        <v>3.2</v>
      </c>
      <c r="I67">
        <v>2.6</v>
      </c>
      <c r="J67">
        <v>3.3</v>
      </c>
      <c r="K67">
        <v>3.2</v>
      </c>
      <c r="L67">
        <v>3.3</v>
      </c>
      <c r="M67">
        <v>3</v>
      </c>
      <c r="N67">
        <v>2.7</v>
      </c>
      <c r="O67">
        <v>2.7</v>
      </c>
      <c r="P67" s="60">
        <v>3.4</v>
      </c>
    </row>
    <row r="68" spans="1:16" ht="15.75">
      <c r="A68" s="49" t="str">
        <f>CONCATENATE(B68,"LF",C68)</f>
        <v>2017LFClark</v>
      </c>
      <c r="B68" s="8">
        <v>2017</v>
      </c>
      <c r="C68" s="46" t="s">
        <v>1507</v>
      </c>
      <c r="D68" s="46" t="s">
        <v>1555</v>
      </c>
      <c r="E68">
        <v>17760</v>
      </c>
      <c r="F68">
        <v>17485</v>
      </c>
      <c r="G68">
        <v>17561</v>
      </c>
      <c r="H68">
        <v>17918</v>
      </c>
      <c r="I68">
        <v>18006</v>
      </c>
      <c r="J68">
        <v>18758</v>
      </c>
      <c r="K68">
        <v>17721</v>
      </c>
      <c r="L68">
        <v>17346</v>
      </c>
      <c r="M68">
        <v>17423</v>
      </c>
      <c r="N68">
        <v>18045</v>
      </c>
      <c r="O68">
        <v>18354</v>
      </c>
      <c r="P68" s="58">
        <v>18536</v>
      </c>
    </row>
    <row r="69" spans="1:16" ht="15.75">
      <c r="A69" s="49" t="str">
        <f>CONCATENATE(B69,"EM",C69)</f>
        <v>2017EMClark</v>
      </c>
      <c r="B69" s="8">
        <v>2017</v>
      </c>
      <c r="C69" s="46" t="s">
        <v>1507</v>
      </c>
      <c r="D69" s="46" t="s">
        <v>1556</v>
      </c>
      <c r="E69">
        <v>16936</v>
      </c>
      <c r="F69">
        <v>16636</v>
      </c>
      <c r="G69">
        <v>16856</v>
      </c>
      <c r="H69">
        <v>17397</v>
      </c>
      <c r="I69">
        <v>17542</v>
      </c>
      <c r="J69">
        <v>18212</v>
      </c>
      <c r="K69">
        <v>17198</v>
      </c>
      <c r="L69">
        <v>16890</v>
      </c>
      <c r="M69">
        <v>16990</v>
      </c>
      <c r="N69">
        <v>17624</v>
      </c>
      <c r="O69">
        <v>17937</v>
      </c>
      <c r="P69" s="59">
        <v>18039</v>
      </c>
    </row>
    <row r="70" spans="1:16" ht="15.75">
      <c r="A70" s="49" t="str">
        <f>CONCATENATE(B70,"UN",C70)</f>
        <v>2017UNClark</v>
      </c>
      <c r="B70" s="8">
        <v>2017</v>
      </c>
      <c r="C70" s="46" t="s">
        <v>1507</v>
      </c>
      <c r="D70" s="46" t="s">
        <v>1557</v>
      </c>
      <c r="E70">
        <v>824</v>
      </c>
      <c r="F70">
        <v>849</v>
      </c>
      <c r="G70">
        <v>705</v>
      </c>
      <c r="H70">
        <v>521</v>
      </c>
      <c r="I70">
        <v>464</v>
      </c>
      <c r="J70">
        <v>546</v>
      </c>
      <c r="K70">
        <v>523</v>
      </c>
      <c r="L70">
        <v>456</v>
      </c>
      <c r="M70">
        <v>433</v>
      </c>
      <c r="N70">
        <v>421</v>
      </c>
      <c r="O70">
        <v>417</v>
      </c>
      <c r="P70" s="59">
        <v>497</v>
      </c>
    </row>
    <row r="71" spans="1:16" ht="15.75">
      <c r="A71" s="49" t="str">
        <f>CONCATENATE(B71,"RT",C71)</f>
        <v>2017RTClark</v>
      </c>
      <c r="B71" s="8">
        <v>2017</v>
      </c>
      <c r="C71" s="46" t="s">
        <v>1507</v>
      </c>
      <c r="D71" s="46" t="s">
        <v>1558</v>
      </c>
      <c r="E71">
        <v>4.6</v>
      </c>
      <c r="F71">
        <v>4.9</v>
      </c>
      <c r="G71">
        <v>4</v>
      </c>
      <c r="H71">
        <v>2.9</v>
      </c>
      <c r="I71">
        <v>2.6</v>
      </c>
      <c r="J71">
        <v>2.9</v>
      </c>
      <c r="K71">
        <v>3</v>
      </c>
      <c r="L71">
        <v>2.6</v>
      </c>
      <c r="M71">
        <v>2.5</v>
      </c>
      <c r="N71">
        <v>2.3</v>
      </c>
      <c r="O71">
        <v>2.3</v>
      </c>
      <c r="P71" s="60">
        <v>2.7</v>
      </c>
    </row>
    <row r="72" spans="1:16" ht="15.75">
      <c r="A72" s="49" t="str">
        <f>CONCATENATE(B72,"LF",C72)</f>
        <v>2017LFColumbia</v>
      </c>
      <c r="B72" s="8">
        <v>2017</v>
      </c>
      <c r="C72" s="46" t="s">
        <v>288</v>
      </c>
      <c r="D72" s="46" t="s">
        <v>1555</v>
      </c>
      <c r="E72">
        <v>32039</v>
      </c>
      <c r="F72">
        <v>32407</v>
      </c>
      <c r="G72">
        <v>32201</v>
      </c>
      <c r="H72">
        <v>32210</v>
      </c>
      <c r="I72">
        <v>32088</v>
      </c>
      <c r="J72">
        <v>32639</v>
      </c>
      <c r="K72">
        <v>32646</v>
      </c>
      <c r="L72">
        <v>32429</v>
      </c>
      <c r="M72">
        <v>32419</v>
      </c>
      <c r="N72">
        <v>32611</v>
      </c>
      <c r="O72">
        <v>32921</v>
      </c>
      <c r="P72" s="58">
        <v>32634</v>
      </c>
    </row>
    <row r="73" spans="1:16" ht="15.75">
      <c r="A73" s="49" t="str">
        <f>CONCATENATE(B73,"EM",C73)</f>
        <v>2017EMColumbia</v>
      </c>
      <c r="B73" s="8">
        <v>2017</v>
      </c>
      <c r="C73" s="46" t="s">
        <v>288</v>
      </c>
      <c r="D73" s="46" t="s">
        <v>1556</v>
      </c>
      <c r="E73">
        <v>30812</v>
      </c>
      <c r="F73">
        <v>31056</v>
      </c>
      <c r="G73">
        <v>31101</v>
      </c>
      <c r="H73">
        <v>31348</v>
      </c>
      <c r="I73">
        <v>31301</v>
      </c>
      <c r="J73">
        <v>31649</v>
      </c>
      <c r="K73">
        <v>31716</v>
      </c>
      <c r="L73">
        <v>31519</v>
      </c>
      <c r="M73">
        <v>31582</v>
      </c>
      <c r="N73">
        <v>31819</v>
      </c>
      <c r="O73">
        <v>32145</v>
      </c>
      <c r="P73" s="59">
        <v>31868</v>
      </c>
    </row>
    <row r="74" spans="1:16" ht="15.75">
      <c r="A74" s="49" t="str">
        <f>CONCATENATE(B74,"UN",C74)</f>
        <v>2017UNColumbia</v>
      </c>
      <c r="B74" s="8">
        <v>2017</v>
      </c>
      <c r="C74" s="46" t="s">
        <v>288</v>
      </c>
      <c r="D74" s="46" t="s">
        <v>1557</v>
      </c>
      <c r="E74">
        <v>1227</v>
      </c>
      <c r="F74">
        <v>1351</v>
      </c>
      <c r="G74">
        <v>1100</v>
      </c>
      <c r="H74">
        <v>862</v>
      </c>
      <c r="I74">
        <v>787</v>
      </c>
      <c r="J74">
        <v>990</v>
      </c>
      <c r="K74">
        <v>930</v>
      </c>
      <c r="L74">
        <v>910</v>
      </c>
      <c r="M74">
        <v>837</v>
      </c>
      <c r="N74">
        <v>792</v>
      </c>
      <c r="O74">
        <v>776</v>
      </c>
      <c r="P74" s="59">
        <v>766</v>
      </c>
    </row>
    <row r="75" spans="1:16" ht="15.75">
      <c r="A75" s="49" t="str">
        <f>CONCATENATE(B75,"RT",C75)</f>
        <v>2017RTColumbia</v>
      </c>
      <c r="B75" s="8">
        <v>2017</v>
      </c>
      <c r="C75" s="46" t="s">
        <v>288</v>
      </c>
      <c r="D75" s="46" t="s">
        <v>1558</v>
      </c>
      <c r="E75">
        <v>3.8</v>
      </c>
      <c r="F75">
        <v>4.2</v>
      </c>
      <c r="G75">
        <v>3.4</v>
      </c>
      <c r="H75">
        <v>2.7</v>
      </c>
      <c r="I75">
        <v>2.5</v>
      </c>
      <c r="J75">
        <v>3</v>
      </c>
      <c r="K75">
        <v>2.8</v>
      </c>
      <c r="L75">
        <v>2.8</v>
      </c>
      <c r="M75">
        <v>2.6</v>
      </c>
      <c r="N75">
        <v>2.4</v>
      </c>
      <c r="O75">
        <v>2.4</v>
      </c>
      <c r="P75" s="60">
        <v>2.3</v>
      </c>
    </row>
    <row r="76" spans="1:16" ht="15.75">
      <c r="A76" s="49" t="str">
        <f>CONCATENATE(B76,"LF",C76)</f>
        <v>2017LFCrawford</v>
      </c>
      <c r="B76" s="8">
        <v>2017</v>
      </c>
      <c r="C76" s="46" t="s">
        <v>1508</v>
      </c>
      <c r="D76" s="46" t="s">
        <v>1555</v>
      </c>
      <c r="E76">
        <v>7992</v>
      </c>
      <c r="F76">
        <v>7841</v>
      </c>
      <c r="G76">
        <v>7814</v>
      </c>
      <c r="H76">
        <v>7831</v>
      </c>
      <c r="I76">
        <v>7882</v>
      </c>
      <c r="J76">
        <v>8254</v>
      </c>
      <c r="K76">
        <v>7991</v>
      </c>
      <c r="L76">
        <v>7932</v>
      </c>
      <c r="M76">
        <v>7877</v>
      </c>
      <c r="N76">
        <v>8149</v>
      </c>
      <c r="O76">
        <v>8257</v>
      </c>
      <c r="P76" s="58">
        <v>8272</v>
      </c>
    </row>
    <row r="77" spans="1:16" ht="15.75">
      <c r="A77" s="49" t="str">
        <f>CONCATENATE(B77,"EM",C77)</f>
        <v>2017EMCrawford</v>
      </c>
      <c r="B77" s="8">
        <v>2017</v>
      </c>
      <c r="C77" s="46" t="s">
        <v>1508</v>
      </c>
      <c r="D77" s="46" t="s">
        <v>1556</v>
      </c>
      <c r="E77">
        <v>7505</v>
      </c>
      <c r="F77">
        <v>7302</v>
      </c>
      <c r="G77">
        <v>7362</v>
      </c>
      <c r="H77">
        <v>7509</v>
      </c>
      <c r="I77">
        <v>7637</v>
      </c>
      <c r="J77">
        <v>7954</v>
      </c>
      <c r="K77">
        <v>7696</v>
      </c>
      <c r="L77">
        <v>7621</v>
      </c>
      <c r="M77">
        <v>7610</v>
      </c>
      <c r="N77">
        <v>7916</v>
      </c>
      <c r="O77">
        <v>7993</v>
      </c>
      <c r="P77" s="59">
        <v>7979</v>
      </c>
    </row>
    <row r="78" spans="1:16" ht="15.75">
      <c r="A78" s="49" t="str">
        <f>CONCATENATE(B78,"UN",C78)</f>
        <v>2017UNCrawford</v>
      </c>
      <c r="B78" s="8">
        <v>2017</v>
      </c>
      <c r="C78" s="46" t="s">
        <v>1508</v>
      </c>
      <c r="D78" s="46" t="s">
        <v>1557</v>
      </c>
      <c r="E78">
        <v>487</v>
      </c>
      <c r="F78">
        <v>539</v>
      </c>
      <c r="G78">
        <v>452</v>
      </c>
      <c r="H78">
        <v>322</v>
      </c>
      <c r="I78">
        <v>245</v>
      </c>
      <c r="J78">
        <v>300</v>
      </c>
      <c r="K78">
        <v>295</v>
      </c>
      <c r="L78">
        <v>311</v>
      </c>
      <c r="M78">
        <v>267</v>
      </c>
      <c r="N78">
        <v>233</v>
      </c>
      <c r="O78">
        <v>264</v>
      </c>
      <c r="P78" s="59">
        <v>293</v>
      </c>
    </row>
    <row r="79" spans="1:16" ht="15.75">
      <c r="A79" s="49" t="str">
        <f>CONCATENATE(B79,"RT",C79)</f>
        <v>2017RTCrawford</v>
      </c>
      <c r="B79" s="8">
        <v>2017</v>
      </c>
      <c r="C79" s="46" t="s">
        <v>1508</v>
      </c>
      <c r="D79" s="46" t="s">
        <v>1558</v>
      </c>
      <c r="E79">
        <v>6.1</v>
      </c>
      <c r="F79">
        <v>6.9</v>
      </c>
      <c r="G79">
        <v>5.8</v>
      </c>
      <c r="H79">
        <v>4.1</v>
      </c>
      <c r="I79">
        <v>3.1</v>
      </c>
      <c r="J79">
        <v>3.6</v>
      </c>
      <c r="K79">
        <v>3.7</v>
      </c>
      <c r="L79">
        <v>3.9</v>
      </c>
      <c r="M79">
        <v>3.4</v>
      </c>
      <c r="N79">
        <v>2.9</v>
      </c>
      <c r="O79">
        <v>3.2</v>
      </c>
      <c r="P79" s="60">
        <v>3.5</v>
      </c>
    </row>
    <row r="80" spans="1:16" ht="15.75">
      <c r="A80" s="49" t="str">
        <f>CONCATENATE(B80,"LF",C80)</f>
        <v>2017LFDane</v>
      </c>
      <c r="B80" s="8">
        <v>2017</v>
      </c>
      <c r="C80" s="46" t="s">
        <v>281</v>
      </c>
      <c r="D80" s="46" t="s">
        <v>1555</v>
      </c>
      <c r="E80">
        <v>317650</v>
      </c>
      <c r="F80">
        <v>322242</v>
      </c>
      <c r="G80">
        <v>320143</v>
      </c>
      <c r="H80">
        <v>320311</v>
      </c>
      <c r="I80">
        <v>319818</v>
      </c>
      <c r="J80">
        <v>323378</v>
      </c>
      <c r="K80">
        <v>325951</v>
      </c>
      <c r="L80">
        <v>324241</v>
      </c>
      <c r="M80">
        <v>325206</v>
      </c>
      <c r="N80">
        <v>325954</v>
      </c>
      <c r="O80">
        <v>327765</v>
      </c>
      <c r="P80" s="58">
        <v>324046</v>
      </c>
    </row>
    <row r="81" spans="1:16" ht="15.75">
      <c r="A81" s="49" t="str">
        <f>CONCATENATE(B81,"EM",C81)</f>
        <v>2017EMDane</v>
      </c>
      <c r="B81" s="8">
        <v>2017</v>
      </c>
      <c r="C81" s="46" t="s">
        <v>281</v>
      </c>
      <c r="D81" s="46" t="s">
        <v>1556</v>
      </c>
      <c r="E81">
        <v>308614</v>
      </c>
      <c r="F81">
        <v>312283</v>
      </c>
      <c r="G81">
        <v>312290</v>
      </c>
      <c r="H81">
        <v>313719</v>
      </c>
      <c r="I81">
        <v>312899</v>
      </c>
      <c r="J81">
        <v>314837</v>
      </c>
      <c r="K81">
        <v>317851</v>
      </c>
      <c r="L81">
        <v>316502</v>
      </c>
      <c r="M81">
        <v>317649</v>
      </c>
      <c r="N81">
        <v>318824</v>
      </c>
      <c r="O81">
        <v>321105</v>
      </c>
      <c r="P81" s="59">
        <v>317959</v>
      </c>
    </row>
    <row r="82" spans="1:16" ht="15.75">
      <c r="A82" s="49" t="str">
        <f>CONCATENATE(B82,"UN",C82)</f>
        <v>2017UNDane</v>
      </c>
      <c r="B82" s="8">
        <v>2017</v>
      </c>
      <c r="C82" s="46" t="s">
        <v>281</v>
      </c>
      <c r="D82" s="46" t="s">
        <v>1557</v>
      </c>
      <c r="E82">
        <v>9036</v>
      </c>
      <c r="F82">
        <v>9959</v>
      </c>
      <c r="G82">
        <v>7853</v>
      </c>
      <c r="H82">
        <v>6592</v>
      </c>
      <c r="I82">
        <v>6919</v>
      </c>
      <c r="J82">
        <v>8541</v>
      </c>
      <c r="K82">
        <v>8100</v>
      </c>
      <c r="L82">
        <v>7739</v>
      </c>
      <c r="M82">
        <v>7557</v>
      </c>
      <c r="N82">
        <v>7130</v>
      </c>
      <c r="O82">
        <v>6660</v>
      </c>
      <c r="P82" s="59">
        <v>6087</v>
      </c>
    </row>
    <row r="83" spans="1:16" ht="15.75">
      <c r="A83" s="49" t="str">
        <f>CONCATENATE(B83,"RT",C83)</f>
        <v>2017RTDane</v>
      </c>
      <c r="B83" s="8">
        <v>2017</v>
      </c>
      <c r="C83" s="46" t="s">
        <v>281</v>
      </c>
      <c r="D83" s="46" t="s">
        <v>1558</v>
      </c>
      <c r="E83">
        <v>2.8</v>
      </c>
      <c r="F83">
        <v>3.1</v>
      </c>
      <c r="G83">
        <v>2.5</v>
      </c>
      <c r="H83">
        <v>2.1</v>
      </c>
      <c r="I83">
        <v>2.2</v>
      </c>
      <c r="J83">
        <v>2.6</v>
      </c>
      <c r="K83">
        <v>2.5</v>
      </c>
      <c r="L83">
        <v>2.4</v>
      </c>
      <c r="M83">
        <v>2.3</v>
      </c>
      <c r="N83">
        <v>2.2</v>
      </c>
      <c r="O83">
        <v>2</v>
      </c>
      <c r="P83" s="60">
        <v>1.9</v>
      </c>
    </row>
    <row r="84" spans="1:16" ht="15.75">
      <c r="A84" s="49" t="str">
        <f>CONCATENATE(B84,"LF",C84)</f>
        <v>2017LFDodge</v>
      </c>
      <c r="B84" s="8">
        <v>2017</v>
      </c>
      <c r="C84" s="46" t="s">
        <v>1509</v>
      </c>
      <c r="D84" s="46" t="s">
        <v>1555</v>
      </c>
      <c r="E84">
        <v>47705</v>
      </c>
      <c r="F84">
        <v>47662</v>
      </c>
      <c r="G84">
        <v>47754</v>
      </c>
      <c r="H84">
        <v>48034</v>
      </c>
      <c r="I84">
        <v>48232</v>
      </c>
      <c r="J84">
        <v>49782</v>
      </c>
      <c r="K84">
        <v>49458</v>
      </c>
      <c r="L84">
        <v>49138</v>
      </c>
      <c r="M84">
        <v>48786</v>
      </c>
      <c r="N84">
        <v>48457</v>
      </c>
      <c r="O84">
        <v>48663</v>
      </c>
      <c r="P84" s="58">
        <v>48520</v>
      </c>
    </row>
    <row r="85" spans="1:16" ht="15.75">
      <c r="A85" s="49" t="str">
        <f>CONCATENATE(B85,"EM",C85)</f>
        <v>2017EMDodge</v>
      </c>
      <c r="B85" s="8">
        <v>2017</v>
      </c>
      <c r="C85" s="46" t="s">
        <v>1509</v>
      </c>
      <c r="D85" s="46" t="s">
        <v>1556</v>
      </c>
      <c r="E85">
        <v>45851</v>
      </c>
      <c r="F85">
        <v>45624</v>
      </c>
      <c r="G85">
        <v>46094</v>
      </c>
      <c r="H85">
        <v>46739</v>
      </c>
      <c r="I85">
        <v>47032</v>
      </c>
      <c r="J85">
        <v>48247</v>
      </c>
      <c r="K85">
        <v>47968</v>
      </c>
      <c r="L85">
        <v>47717</v>
      </c>
      <c r="M85">
        <v>47541</v>
      </c>
      <c r="N85">
        <v>47279</v>
      </c>
      <c r="O85">
        <v>47512</v>
      </c>
      <c r="P85" s="59">
        <v>47381</v>
      </c>
    </row>
    <row r="86" spans="1:16" ht="15.75">
      <c r="A86" s="49" t="str">
        <f>CONCATENATE(B86,"UN",C86)</f>
        <v>2017UNDodge</v>
      </c>
      <c r="B86" s="8">
        <v>2017</v>
      </c>
      <c r="C86" s="46" t="s">
        <v>1509</v>
      </c>
      <c r="D86" s="46" t="s">
        <v>1557</v>
      </c>
      <c r="E86">
        <v>1854</v>
      </c>
      <c r="F86">
        <v>2038</v>
      </c>
      <c r="G86">
        <v>1660</v>
      </c>
      <c r="H86">
        <v>1295</v>
      </c>
      <c r="I86">
        <v>1200</v>
      </c>
      <c r="J86">
        <v>1535</v>
      </c>
      <c r="K86">
        <v>1490</v>
      </c>
      <c r="L86">
        <v>1421</v>
      </c>
      <c r="M86">
        <v>1245</v>
      </c>
      <c r="N86">
        <v>1178</v>
      </c>
      <c r="O86">
        <v>1151</v>
      </c>
      <c r="P86" s="59">
        <v>1139</v>
      </c>
    </row>
    <row r="87" spans="1:16" ht="15.75">
      <c r="A87" s="49" t="str">
        <f>CONCATENATE(B87,"RT",C87)</f>
        <v>2017RTDodge</v>
      </c>
      <c r="B87" s="8">
        <v>2017</v>
      </c>
      <c r="C87" s="46" t="s">
        <v>1509</v>
      </c>
      <c r="D87" s="46" t="s">
        <v>1558</v>
      </c>
      <c r="E87">
        <v>3.9</v>
      </c>
      <c r="F87">
        <v>4.3</v>
      </c>
      <c r="G87">
        <v>3.5</v>
      </c>
      <c r="H87">
        <v>2.7</v>
      </c>
      <c r="I87">
        <v>2.5</v>
      </c>
      <c r="J87">
        <v>3.1</v>
      </c>
      <c r="K87">
        <v>3</v>
      </c>
      <c r="L87">
        <v>2.9</v>
      </c>
      <c r="M87">
        <v>2.6</v>
      </c>
      <c r="N87">
        <v>2.4</v>
      </c>
      <c r="O87">
        <v>2.4</v>
      </c>
      <c r="P87" s="60">
        <v>2.3</v>
      </c>
    </row>
    <row r="88" spans="1:16" ht="15.75">
      <c r="A88" s="49" t="str">
        <f>CONCATENATE(B88,"LF",C88)</f>
        <v>2017LFDoor</v>
      </c>
      <c r="B88" s="8">
        <v>2017</v>
      </c>
      <c r="C88" s="46" t="s">
        <v>1512</v>
      </c>
      <c r="D88" s="46" t="s">
        <v>1555</v>
      </c>
      <c r="E88">
        <v>14148</v>
      </c>
      <c r="F88">
        <v>14102</v>
      </c>
      <c r="G88">
        <v>14053</v>
      </c>
      <c r="H88">
        <v>14450</v>
      </c>
      <c r="I88">
        <v>15604</v>
      </c>
      <c r="J88">
        <v>17304</v>
      </c>
      <c r="K88">
        <v>17885</v>
      </c>
      <c r="L88">
        <v>17711</v>
      </c>
      <c r="M88">
        <v>16978</v>
      </c>
      <c r="N88">
        <v>16565</v>
      </c>
      <c r="O88">
        <v>15171</v>
      </c>
      <c r="P88" s="58">
        <v>14778</v>
      </c>
    </row>
    <row r="89" spans="1:16" ht="15.75">
      <c r="A89" s="49" t="str">
        <f>CONCATENATE(B89,"EM",C89)</f>
        <v>2017EMDoor</v>
      </c>
      <c r="B89" s="8">
        <v>2017</v>
      </c>
      <c r="C89" s="46" t="s">
        <v>1512</v>
      </c>
      <c r="D89" s="46" t="s">
        <v>1556</v>
      </c>
      <c r="E89">
        <v>13199</v>
      </c>
      <c r="F89">
        <v>13083</v>
      </c>
      <c r="G89">
        <v>13201</v>
      </c>
      <c r="H89">
        <v>13841</v>
      </c>
      <c r="I89">
        <v>15158</v>
      </c>
      <c r="J89">
        <v>16776</v>
      </c>
      <c r="K89">
        <v>17405</v>
      </c>
      <c r="L89">
        <v>17243</v>
      </c>
      <c r="M89">
        <v>16523</v>
      </c>
      <c r="N89">
        <v>16139</v>
      </c>
      <c r="O89">
        <v>14661</v>
      </c>
      <c r="P89" s="59">
        <v>14192</v>
      </c>
    </row>
    <row r="90" spans="1:16" ht="15.75">
      <c r="A90" s="49" t="str">
        <f>CONCATENATE(B90,"UN",C90)</f>
        <v>2017UNDoor</v>
      </c>
      <c r="B90" s="8">
        <v>2017</v>
      </c>
      <c r="C90" s="46" t="s">
        <v>1512</v>
      </c>
      <c r="D90" s="46" t="s">
        <v>1557</v>
      </c>
      <c r="E90">
        <v>949</v>
      </c>
      <c r="F90">
        <v>1019</v>
      </c>
      <c r="G90">
        <v>852</v>
      </c>
      <c r="H90">
        <v>609</v>
      </c>
      <c r="I90">
        <v>446</v>
      </c>
      <c r="J90">
        <v>528</v>
      </c>
      <c r="K90">
        <v>480</v>
      </c>
      <c r="L90">
        <v>468</v>
      </c>
      <c r="M90">
        <v>455</v>
      </c>
      <c r="N90">
        <v>426</v>
      </c>
      <c r="O90">
        <v>510</v>
      </c>
      <c r="P90" s="59">
        <v>586</v>
      </c>
    </row>
    <row r="91" spans="1:16" ht="15.75">
      <c r="A91" s="49" t="str">
        <f>CONCATENATE(B91,"RT",C91)</f>
        <v>2017RTDoor</v>
      </c>
      <c r="B91" s="8">
        <v>2017</v>
      </c>
      <c r="C91" s="46" t="s">
        <v>1512</v>
      </c>
      <c r="D91" s="46" t="s">
        <v>1558</v>
      </c>
      <c r="E91">
        <v>6.7</v>
      </c>
      <c r="F91">
        <v>7.2</v>
      </c>
      <c r="G91">
        <v>6.1</v>
      </c>
      <c r="H91">
        <v>4.2</v>
      </c>
      <c r="I91">
        <v>2.9</v>
      </c>
      <c r="J91">
        <v>3.1</v>
      </c>
      <c r="K91">
        <v>2.7</v>
      </c>
      <c r="L91">
        <v>2.6</v>
      </c>
      <c r="M91">
        <v>2.7</v>
      </c>
      <c r="N91">
        <v>2.6</v>
      </c>
      <c r="O91">
        <v>3.4</v>
      </c>
      <c r="P91" s="60">
        <v>4</v>
      </c>
    </row>
    <row r="92" spans="1:16" ht="15.75">
      <c r="A92" s="49" t="str">
        <f>CONCATENATE(B92,"LF",C92)</f>
        <v>2017LFDouglas</v>
      </c>
      <c r="B92" s="8">
        <v>2017</v>
      </c>
      <c r="C92" s="46" t="s">
        <v>1513</v>
      </c>
      <c r="D92" s="46" t="s">
        <v>1555</v>
      </c>
      <c r="E92">
        <v>23539</v>
      </c>
      <c r="F92">
        <v>23895</v>
      </c>
      <c r="G92">
        <v>23714</v>
      </c>
      <c r="H92">
        <v>23503</v>
      </c>
      <c r="I92">
        <v>23587</v>
      </c>
      <c r="J92">
        <v>24173</v>
      </c>
      <c r="K92">
        <v>24180</v>
      </c>
      <c r="L92">
        <v>24166</v>
      </c>
      <c r="M92">
        <v>24062</v>
      </c>
      <c r="N92">
        <v>23895</v>
      </c>
      <c r="O92">
        <v>23938</v>
      </c>
      <c r="P92" s="58">
        <v>23786</v>
      </c>
    </row>
    <row r="93" spans="1:16" ht="15.75">
      <c r="A93" s="49" t="str">
        <f>CONCATENATE(B93,"EM",C93)</f>
        <v>2017EMDouglas</v>
      </c>
      <c r="B93" s="8">
        <v>2017</v>
      </c>
      <c r="C93" s="46" t="s">
        <v>1513</v>
      </c>
      <c r="D93" s="46" t="s">
        <v>1556</v>
      </c>
      <c r="E93">
        <v>22168</v>
      </c>
      <c r="F93">
        <v>22388</v>
      </c>
      <c r="G93">
        <v>22450</v>
      </c>
      <c r="H93">
        <v>22471</v>
      </c>
      <c r="I93">
        <v>22715</v>
      </c>
      <c r="J93">
        <v>23044</v>
      </c>
      <c r="K93">
        <v>23181</v>
      </c>
      <c r="L93">
        <v>23086</v>
      </c>
      <c r="M93">
        <v>23179</v>
      </c>
      <c r="N93">
        <v>23089</v>
      </c>
      <c r="O93">
        <v>23084</v>
      </c>
      <c r="P93" s="59">
        <v>22923</v>
      </c>
    </row>
    <row r="94" spans="1:16" ht="15.75">
      <c r="A94" s="49" t="str">
        <f>CONCATENATE(B94,"UN",C94)</f>
        <v>2017UNDouglas</v>
      </c>
      <c r="B94" s="8">
        <v>2017</v>
      </c>
      <c r="C94" s="46" t="s">
        <v>1513</v>
      </c>
      <c r="D94" s="46" t="s">
        <v>1557</v>
      </c>
      <c r="E94">
        <v>1371</v>
      </c>
      <c r="F94">
        <v>1507</v>
      </c>
      <c r="G94">
        <v>1264</v>
      </c>
      <c r="H94">
        <v>1032</v>
      </c>
      <c r="I94">
        <v>872</v>
      </c>
      <c r="J94">
        <v>1129</v>
      </c>
      <c r="K94">
        <v>999</v>
      </c>
      <c r="L94">
        <v>1080</v>
      </c>
      <c r="M94">
        <v>883</v>
      </c>
      <c r="N94">
        <v>806</v>
      </c>
      <c r="O94">
        <v>854</v>
      </c>
      <c r="P94" s="59">
        <v>863</v>
      </c>
    </row>
    <row r="95" spans="1:16" ht="15.75">
      <c r="A95" s="49" t="str">
        <f>CONCATENATE(B95,"RT",C95)</f>
        <v>2017RTDouglas</v>
      </c>
      <c r="B95" s="8">
        <v>2017</v>
      </c>
      <c r="C95" s="46" t="s">
        <v>1513</v>
      </c>
      <c r="D95" s="46" t="s">
        <v>1558</v>
      </c>
      <c r="E95">
        <v>5.8</v>
      </c>
      <c r="F95">
        <v>6.3</v>
      </c>
      <c r="G95">
        <v>5.3</v>
      </c>
      <c r="H95">
        <v>4.4</v>
      </c>
      <c r="I95">
        <v>3.7</v>
      </c>
      <c r="J95">
        <v>4.7</v>
      </c>
      <c r="K95">
        <v>4.1</v>
      </c>
      <c r="L95">
        <v>4.5</v>
      </c>
      <c r="M95">
        <v>3.7</v>
      </c>
      <c r="N95">
        <v>3.4</v>
      </c>
      <c r="O95">
        <v>3.6</v>
      </c>
      <c r="P95" s="60">
        <v>3.6</v>
      </c>
    </row>
    <row r="96" spans="1:16" ht="15.75">
      <c r="A96" s="49" t="str">
        <f>CONCATENATE(B96,"LF",C96)</f>
        <v>2017LFDunn</v>
      </c>
      <c r="B96" s="8">
        <v>2017</v>
      </c>
      <c r="C96" s="46" t="s">
        <v>1515</v>
      </c>
      <c r="D96" s="46" t="s">
        <v>1555</v>
      </c>
      <c r="E96">
        <v>24168</v>
      </c>
      <c r="F96">
        <v>25151</v>
      </c>
      <c r="G96">
        <v>24098</v>
      </c>
      <c r="H96">
        <v>25044</v>
      </c>
      <c r="I96">
        <v>24746</v>
      </c>
      <c r="J96">
        <v>24002</v>
      </c>
      <c r="K96">
        <v>24072</v>
      </c>
      <c r="L96">
        <v>23791</v>
      </c>
      <c r="M96">
        <v>24963</v>
      </c>
      <c r="N96">
        <v>25347</v>
      </c>
      <c r="O96">
        <v>25621</v>
      </c>
      <c r="P96" s="58">
        <v>25093</v>
      </c>
    </row>
    <row r="97" spans="1:16" ht="15.75">
      <c r="A97" s="49" t="str">
        <f>CONCATENATE(B97,"EM",C97)</f>
        <v>2017EMDunn</v>
      </c>
      <c r="B97" s="8">
        <v>2017</v>
      </c>
      <c r="C97" s="46" t="s">
        <v>1515</v>
      </c>
      <c r="D97" s="46" t="s">
        <v>1556</v>
      </c>
      <c r="E97">
        <v>23067</v>
      </c>
      <c r="F97">
        <v>23928</v>
      </c>
      <c r="G97">
        <v>23103</v>
      </c>
      <c r="H97">
        <v>24308</v>
      </c>
      <c r="I97">
        <v>24060</v>
      </c>
      <c r="J97">
        <v>23165</v>
      </c>
      <c r="K97">
        <v>23277</v>
      </c>
      <c r="L97">
        <v>23059</v>
      </c>
      <c r="M97">
        <v>24297</v>
      </c>
      <c r="N97">
        <v>24713</v>
      </c>
      <c r="O97">
        <v>25002</v>
      </c>
      <c r="P97" s="59">
        <v>24417</v>
      </c>
    </row>
    <row r="98" spans="1:16" ht="15.75">
      <c r="A98" s="49" t="str">
        <f>CONCATENATE(B98,"UN",C98)</f>
        <v>2017UNDunn</v>
      </c>
      <c r="B98" s="8">
        <v>2017</v>
      </c>
      <c r="C98" s="46" t="s">
        <v>1515</v>
      </c>
      <c r="D98" s="46" t="s">
        <v>1557</v>
      </c>
      <c r="E98">
        <v>1101</v>
      </c>
      <c r="F98">
        <v>1223</v>
      </c>
      <c r="G98">
        <v>995</v>
      </c>
      <c r="H98">
        <v>736</v>
      </c>
      <c r="I98">
        <v>686</v>
      </c>
      <c r="J98">
        <v>837</v>
      </c>
      <c r="K98">
        <v>795</v>
      </c>
      <c r="L98">
        <v>732</v>
      </c>
      <c r="M98">
        <v>666</v>
      </c>
      <c r="N98">
        <v>634</v>
      </c>
      <c r="O98">
        <v>619</v>
      </c>
      <c r="P98" s="59">
        <v>676</v>
      </c>
    </row>
    <row r="99" spans="1:16" ht="15.75">
      <c r="A99" s="49" t="str">
        <f>CONCATENATE(B99,"RT",C99)</f>
        <v>2017RTDunn</v>
      </c>
      <c r="B99" s="8">
        <v>2017</v>
      </c>
      <c r="C99" s="46" t="s">
        <v>1515</v>
      </c>
      <c r="D99" s="46" t="s">
        <v>1558</v>
      </c>
      <c r="E99">
        <v>4.6</v>
      </c>
      <c r="F99">
        <v>4.9</v>
      </c>
      <c r="G99">
        <v>4.1</v>
      </c>
      <c r="H99">
        <v>2.9</v>
      </c>
      <c r="I99">
        <v>2.8</v>
      </c>
      <c r="J99">
        <v>3.5</v>
      </c>
      <c r="K99">
        <v>3.3</v>
      </c>
      <c r="L99">
        <v>3.1</v>
      </c>
      <c r="M99">
        <v>2.7</v>
      </c>
      <c r="N99">
        <v>2.5</v>
      </c>
      <c r="O99">
        <v>2.4</v>
      </c>
      <c r="P99" s="60">
        <v>2.7</v>
      </c>
    </row>
    <row r="100" spans="1:16" ht="15.75">
      <c r="A100" s="49" t="str">
        <f>CONCATENATE(B100,"LF",C100)</f>
        <v>2017LFEau Claire</v>
      </c>
      <c r="B100" s="8">
        <v>2017</v>
      </c>
      <c r="C100" s="46" t="s">
        <v>1881</v>
      </c>
      <c r="D100" s="46" t="s">
        <v>1555</v>
      </c>
      <c r="E100">
        <v>57344</v>
      </c>
      <c r="F100">
        <v>58349</v>
      </c>
      <c r="G100">
        <v>58137</v>
      </c>
      <c r="H100">
        <v>58660</v>
      </c>
      <c r="I100">
        <v>58534</v>
      </c>
      <c r="J100">
        <v>58724</v>
      </c>
      <c r="K100">
        <v>58982</v>
      </c>
      <c r="L100">
        <v>58605</v>
      </c>
      <c r="M100">
        <v>58777</v>
      </c>
      <c r="N100">
        <v>58711</v>
      </c>
      <c r="O100">
        <v>58820</v>
      </c>
      <c r="P100" s="58">
        <v>58158</v>
      </c>
    </row>
    <row r="101" spans="1:16" ht="15.75">
      <c r="A101" s="49" t="str">
        <f>CONCATENATE(B101,"EM",C101)</f>
        <v>2017EMEau Claire</v>
      </c>
      <c r="B101" s="8">
        <v>2017</v>
      </c>
      <c r="C101" s="46" t="s">
        <v>1881</v>
      </c>
      <c r="D101" s="46" t="s">
        <v>1556</v>
      </c>
      <c r="E101">
        <v>55145</v>
      </c>
      <c r="F101">
        <v>56092</v>
      </c>
      <c r="G101">
        <v>56309</v>
      </c>
      <c r="H101">
        <v>57172</v>
      </c>
      <c r="I101">
        <v>57038</v>
      </c>
      <c r="J101">
        <v>56785</v>
      </c>
      <c r="K101">
        <v>57121</v>
      </c>
      <c r="L101">
        <v>56805</v>
      </c>
      <c r="M101">
        <v>57212</v>
      </c>
      <c r="N101">
        <v>57222</v>
      </c>
      <c r="O101">
        <v>57429</v>
      </c>
      <c r="P101" s="59">
        <v>56753</v>
      </c>
    </row>
    <row r="102" spans="1:16" ht="15.75">
      <c r="A102" s="49" t="str">
        <f>CONCATENATE(B102,"UN",C102)</f>
        <v>2017UNEau Claire</v>
      </c>
      <c r="B102" s="8">
        <v>2017</v>
      </c>
      <c r="C102" s="46" t="s">
        <v>1881</v>
      </c>
      <c r="D102" s="46" t="s">
        <v>1557</v>
      </c>
      <c r="E102">
        <v>2199</v>
      </c>
      <c r="F102">
        <v>2257</v>
      </c>
      <c r="G102">
        <v>1828</v>
      </c>
      <c r="H102">
        <v>1488</v>
      </c>
      <c r="I102">
        <v>1496</v>
      </c>
      <c r="J102">
        <v>1939</v>
      </c>
      <c r="K102">
        <v>1861</v>
      </c>
      <c r="L102">
        <v>1800</v>
      </c>
      <c r="M102">
        <v>1565</v>
      </c>
      <c r="N102">
        <v>1489</v>
      </c>
      <c r="O102">
        <v>1391</v>
      </c>
      <c r="P102" s="59">
        <v>1405</v>
      </c>
    </row>
    <row r="103" spans="1:16" ht="15.75">
      <c r="A103" s="49" t="str">
        <f>CONCATENATE(B103,"RT",C103)</f>
        <v>2017RTEau Claire</v>
      </c>
      <c r="B103" s="8">
        <v>2017</v>
      </c>
      <c r="C103" s="46" t="s">
        <v>1881</v>
      </c>
      <c r="D103" s="46" t="s">
        <v>1558</v>
      </c>
      <c r="E103">
        <v>3.8</v>
      </c>
      <c r="F103">
        <v>3.9</v>
      </c>
      <c r="G103">
        <v>3.1</v>
      </c>
      <c r="H103">
        <v>2.5</v>
      </c>
      <c r="I103">
        <v>2.6</v>
      </c>
      <c r="J103">
        <v>3.3</v>
      </c>
      <c r="K103">
        <v>3.2</v>
      </c>
      <c r="L103">
        <v>3.1</v>
      </c>
      <c r="M103">
        <v>2.7</v>
      </c>
      <c r="N103">
        <v>2.5</v>
      </c>
      <c r="O103">
        <v>2.4</v>
      </c>
      <c r="P103" s="60">
        <v>2.4</v>
      </c>
    </row>
    <row r="104" spans="1:16" ht="15.75">
      <c r="A104" s="49" t="str">
        <f>CONCATENATE(B104,"LF",C104)</f>
        <v>2017LFFlorence</v>
      </c>
      <c r="B104" s="8">
        <v>2017</v>
      </c>
      <c r="C104" s="46" t="s">
        <v>1517</v>
      </c>
      <c r="D104" s="46" t="s">
        <v>1555</v>
      </c>
      <c r="E104">
        <v>2191</v>
      </c>
      <c r="F104">
        <v>2180</v>
      </c>
      <c r="G104">
        <v>2191</v>
      </c>
      <c r="H104">
        <v>2263</v>
      </c>
      <c r="I104">
        <v>2273</v>
      </c>
      <c r="J104">
        <v>2363</v>
      </c>
      <c r="K104">
        <v>2330</v>
      </c>
      <c r="L104">
        <v>2330</v>
      </c>
      <c r="M104">
        <v>2299</v>
      </c>
      <c r="N104">
        <v>2276</v>
      </c>
      <c r="O104">
        <v>2262</v>
      </c>
      <c r="P104" s="58">
        <v>2282</v>
      </c>
    </row>
    <row r="105" spans="1:16" ht="15.75">
      <c r="A105" s="49" t="str">
        <f>CONCATENATE(B105,"EM",C105)</f>
        <v>2017EMFlorence</v>
      </c>
      <c r="B105" s="8">
        <v>2017</v>
      </c>
      <c r="C105" s="46" t="s">
        <v>1517</v>
      </c>
      <c r="D105" s="46" t="s">
        <v>1556</v>
      </c>
      <c r="E105">
        <v>2045</v>
      </c>
      <c r="F105">
        <v>2023</v>
      </c>
      <c r="G105">
        <v>2058</v>
      </c>
      <c r="H105">
        <v>2151</v>
      </c>
      <c r="I105">
        <v>2187</v>
      </c>
      <c r="J105">
        <v>2251</v>
      </c>
      <c r="K105">
        <v>2237</v>
      </c>
      <c r="L105">
        <v>2226</v>
      </c>
      <c r="M105">
        <v>2210</v>
      </c>
      <c r="N105">
        <v>2191</v>
      </c>
      <c r="O105">
        <v>2173</v>
      </c>
      <c r="P105" s="59">
        <v>2178</v>
      </c>
    </row>
    <row r="106" spans="1:16" ht="15.75">
      <c r="A106" s="49" t="str">
        <f>CONCATENATE(B106,"UN",C106)</f>
        <v>2017UNFlorence</v>
      </c>
      <c r="B106" s="8">
        <v>2017</v>
      </c>
      <c r="C106" s="46" t="s">
        <v>1517</v>
      </c>
      <c r="D106" s="46" t="s">
        <v>1557</v>
      </c>
      <c r="E106">
        <v>146</v>
      </c>
      <c r="F106">
        <v>157</v>
      </c>
      <c r="G106">
        <v>133</v>
      </c>
      <c r="H106">
        <v>112</v>
      </c>
      <c r="I106">
        <v>86</v>
      </c>
      <c r="J106">
        <v>112</v>
      </c>
      <c r="K106">
        <v>93</v>
      </c>
      <c r="L106">
        <v>104</v>
      </c>
      <c r="M106">
        <v>89</v>
      </c>
      <c r="N106">
        <v>85</v>
      </c>
      <c r="O106">
        <v>89</v>
      </c>
      <c r="P106" s="59">
        <v>104</v>
      </c>
    </row>
    <row r="107" spans="1:16" ht="15.75">
      <c r="A107" s="49" t="str">
        <f>CONCATENATE(B107,"RT",C107)</f>
        <v>2017RTFlorence</v>
      </c>
      <c r="B107" s="8">
        <v>2017</v>
      </c>
      <c r="C107" s="46" t="s">
        <v>1517</v>
      </c>
      <c r="D107" s="46" t="s">
        <v>1558</v>
      </c>
      <c r="E107">
        <v>6.7</v>
      </c>
      <c r="F107">
        <v>7.2</v>
      </c>
      <c r="G107">
        <v>6.1</v>
      </c>
      <c r="H107">
        <v>4.9</v>
      </c>
      <c r="I107">
        <v>3.8</v>
      </c>
      <c r="J107">
        <v>4.7</v>
      </c>
      <c r="K107">
        <v>4</v>
      </c>
      <c r="L107">
        <v>4.5</v>
      </c>
      <c r="M107">
        <v>3.9</v>
      </c>
      <c r="N107">
        <v>3.7</v>
      </c>
      <c r="O107">
        <v>3.9</v>
      </c>
      <c r="P107" s="60">
        <v>4.6</v>
      </c>
    </row>
    <row r="108" spans="1:16" ht="15.75">
      <c r="A108" s="49" t="str">
        <f>CONCATENATE(B108,"LF",C108)</f>
        <v>2017LFFond du Lac</v>
      </c>
      <c r="B108" s="8">
        <v>2017</v>
      </c>
      <c r="C108" s="46" t="s">
        <v>1900</v>
      </c>
      <c r="D108" s="46" t="s">
        <v>1555</v>
      </c>
      <c r="E108">
        <v>57113</v>
      </c>
      <c r="F108">
        <v>57429</v>
      </c>
      <c r="G108">
        <v>57482</v>
      </c>
      <c r="H108">
        <v>57665</v>
      </c>
      <c r="I108">
        <v>57958</v>
      </c>
      <c r="J108">
        <v>59594</v>
      </c>
      <c r="K108">
        <v>59150</v>
      </c>
      <c r="L108">
        <v>58554</v>
      </c>
      <c r="M108">
        <v>58230</v>
      </c>
      <c r="N108">
        <v>58063</v>
      </c>
      <c r="O108">
        <v>58638</v>
      </c>
      <c r="P108" s="58">
        <v>58073</v>
      </c>
    </row>
    <row r="109" spans="1:16" ht="15.75">
      <c r="A109" s="49" t="str">
        <f>CONCATENATE(B109,"EM",C109)</f>
        <v>2017EMFond du Lac</v>
      </c>
      <c r="B109" s="8">
        <v>2017</v>
      </c>
      <c r="C109" s="46" t="s">
        <v>1900</v>
      </c>
      <c r="D109" s="46" t="s">
        <v>1556</v>
      </c>
      <c r="E109">
        <v>55082</v>
      </c>
      <c r="F109">
        <v>55211</v>
      </c>
      <c r="G109">
        <v>55754</v>
      </c>
      <c r="H109">
        <v>56278</v>
      </c>
      <c r="I109">
        <v>56584</v>
      </c>
      <c r="J109">
        <v>57730</v>
      </c>
      <c r="K109">
        <v>57364</v>
      </c>
      <c r="L109">
        <v>56783</v>
      </c>
      <c r="M109">
        <v>56774</v>
      </c>
      <c r="N109">
        <v>56665</v>
      </c>
      <c r="O109">
        <v>57314</v>
      </c>
      <c r="P109" s="59">
        <v>56791</v>
      </c>
    </row>
    <row r="110" spans="1:16" ht="15.75">
      <c r="A110" s="49" t="str">
        <f>CONCATENATE(B110,"UN",C110)</f>
        <v>2017UNFond du Lac</v>
      </c>
      <c r="B110" s="8">
        <v>2017</v>
      </c>
      <c r="C110" s="46" t="s">
        <v>1900</v>
      </c>
      <c r="D110" s="46" t="s">
        <v>1557</v>
      </c>
      <c r="E110">
        <v>2031</v>
      </c>
      <c r="F110">
        <v>2218</v>
      </c>
      <c r="G110">
        <v>1728</v>
      </c>
      <c r="H110">
        <v>1387</v>
      </c>
      <c r="I110">
        <v>1374</v>
      </c>
      <c r="J110">
        <v>1864</v>
      </c>
      <c r="K110">
        <v>1786</v>
      </c>
      <c r="L110">
        <v>1771</v>
      </c>
      <c r="M110">
        <v>1456</v>
      </c>
      <c r="N110">
        <v>1398</v>
      </c>
      <c r="O110">
        <v>1324</v>
      </c>
      <c r="P110" s="59">
        <v>1282</v>
      </c>
    </row>
    <row r="111" spans="1:16" ht="15.75">
      <c r="A111" s="49" t="str">
        <f>CONCATENATE(B111,"RT",C111)</f>
        <v>2017RTFond du Lac</v>
      </c>
      <c r="B111" s="8">
        <v>2017</v>
      </c>
      <c r="C111" s="46" t="s">
        <v>1900</v>
      </c>
      <c r="D111" s="46" t="s">
        <v>1558</v>
      </c>
      <c r="E111">
        <v>3.6</v>
      </c>
      <c r="F111">
        <v>3.9</v>
      </c>
      <c r="G111">
        <v>3</v>
      </c>
      <c r="H111">
        <v>2.4</v>
      </c>
      <c r="I111">
        <v>2.4</v>
      </c>
      <c r="J111">
        <v>3.1</v>
      </c>
      <c r="K111">
        <v>3</v>
      </c>
      <c r="L111">
        <v>3</v>
      </c>
      <c r="M111">
        <v>2.5</v>
      </c>
      <c r="N111">
        <v>2.4</v>
      </c>
      <c r="O111">
        <v>2.3</v>
      </c>
      <c r="P111" s="60">
        <v>2.2</v>
      </c>
    </row>
    <row r="112" spans="1:16" ht="15.75">
      <c r="A112" s="49" t="str">
        <f>CONCATENATE(B112,"LF",C112)</f>
        <v>2017LFForest</v>
      </c>
      <c r="B112" s="8">
        <v>2017</v>
      </c>
      <c r="C112" s="46" t="s">
        <v>1518</v>
      </c>
      <c r="D112" s="46" t="s">
        <v>1555</v>
      </c>
      <c r="E112">
        <v>3932</v>
      </c>
      <c r="F112">
        <v>3941</v>
      </c>
      <c r="G112">
        <v>3948</v>
      </c>
      <c r="H112">
        <v>3951</v>
      </c>
      <c r="I112">
        <v>3994</v>
      </c>
      <c r="J112">
        <v>4208</v>
      </c>
      <c r="K112">
        <v>4093</v>
      </c>
      <c r="L112">
        <v>4021</v>
      </c>
      <c r="M112">
        <v>3977</v>
      </c>
      <c r="N112">
        <v>4038</v>
      </c>
      <c r="O112">
        <v>4031</v>
      </c>
      <c r="P112" s="58">
        <v>4009</v>
      </c>
    </row>
    <row r="113" spans="1:16" ht="15.75">
      <c r="A113" s="49" t="str">
        <f>CONCATENATE(B113,"EM",C113)</f>
        <v>2017EMForest</v>
      </c>
      <c r="B113" s="8">
        <v>2017</v>
      </c>
      <c r="C113" s="46" t="s">
        <v>1518</v>
      </c>
      <c r="D113" s="46" t="s">
        <v>1556</v>
      </c>
      <c r="E113">
        <v>3678</v>
      </c>
      <c r="F113">
        <v>3668</v>
      </c>
      <c r="G113">
        <v>3686</v>
      </c>
      <c r="H113">
        <v>3737</v>
      </c>
      <c r="I113">
        <v>3833</v>
      </c>
      <c r="J113">
        <v>3983</v>
      </c>
      <c r="K113">
        <v>3887</v>
      </c>
      <c r="L113">
        <v>3814</v>
      </c>
      <c r="M113">
        <v>3799</v>
      </c>
      <c r="N113">
        <v>3873</v>
      </c>
      <c r="O113">
        <v>3874</v>
      </c>
      <c r="P113" s="59">
        <v>3825</v>
      </c>
    </row>
    <row r="114" spans="1:16" ht="15.75">
      <c r="A114" s="49" t="str">
        <f>CONCATENATE(B114,"UN",C114)</f>
        <v>2017UNForest</v>
      </c>
      <c r="B114" s="8">
        <v>2017</v>
      </c>
      <c r="C114" s="46" t="s">
        <v>1518</v>
      </c>
      <c r="D114" s="46" t="s">
        <v>1557</v>
      </c>
      <c r="E114">
        <v>254</v>
      </c>
      <c r="F114">
        <v>273</v>
      </c>
      <c r="G114">
        <v>262</v>
      </c>
      <c r="H114">
        <v>214</v>
      </c>
      <c r="I114">
        <v>161</v>
      </c>
      <c r="J114">
        <v>225</v>
      </c>
      <c r="K114">
        <v>206</v>
      </c>
      <c r="L114">
        <v>207</v>
      </c>
      <c r="M114">
        <v>178</v>
      </c>
      <c r="N114">
        <v>165</v>
      </c>
      <c r="O114">
        <v>157</v>
      </c>
      <c r="P114" s="59">
        <v>184</v>
      </c>
    </row>
    <row r="115" spans="1:16" ht="15.75">
      <c r="A115" s="49" t="str">
        <f>CONCATENATE(B115,"RT",C115)</f>
        <v>2017RTForest</v>
      </c>
      <c r="B115" s="8">
        <v>2017</v>
      </c>
      <c r="C115" s="46" t="s">
        <v>1518</v>
      </c>
      <c r="D115" s="46" t="s">
        <v>1558</v>
      </c>
      <c r="E115">
        <v>6.5</v>
      </c>
      <c r="F115">
        <v>6.9</v>
      </c>
      <c r="G115">
        <v>6.6</v>
      </c>
      <c r="H115">
        <v>5.4</v>
      </c>
      <c r="I115">
        <v>4</v>
      </c>
      <c r="J115">
        <v>5.3</v>
      </c>
      <c r="K115">
        <v>5</v>
      </c>
      <c r="L115">
        <v>5.1</v>
      </c>
      <c r="M115">
        <v>4.5</v>
      </c>
      <c r="N115">
        <v>4.1</v>
      </c>
      <c r="O115">
        <v>3.9</v>
      </c>
      <c r="P115" s="60">
        <v>4.6</v>
      </c>
    </row>
    <row r="116" spans="1:16" ht="15.75">
      <c r="A116" s="49" t="str">
        <f>CONCATENATE(B116,"LF",C116)</f>
        <v>2017LFGrant</v>
      </c>
      <c r="B116" s="8">
        <v>2017</v>
      </c>
      <c r="C116" s="46" t="s">
        <v>1519</v>
      </c>
      <c r="D116" s="46" t="s">
        <v>1555</v>
      </c>
      <c r="E116">
        <v>27468</v>
      </c>
      <c r="F116">
        <v>28355</v>
      </c>
      <c r="G116">
        <v>27312</v>
      </c>
      <c r="H116">
        <v>29101</v>
      </c>
      <c r="I116">
        <v>29272</v>
      </c>
      <c r="J116">
        <v>28688</v>
      </c>
      <c r="K116">
        <v>27439</v>
      </c>
      <c r="L116">
        <v>27096</v>
      </c>
      <c r="M116">
        <v>28291</v>
      </c>
      <c r="N116">
        <v>29156</v>
      </c>
      <c r="O116">
        <v>29660</v>
      </c>
      <c r="P116" s="58">
        <v>29431</v>
      </c>
    </row>
    <row r="117" spans="1:16" ht="15.75">
      <c r="A117" s="49" t="str">
        <f>CONCATENATE(B117,"EM",C117)</f>
        <v>2017EMGrant</v>
      </c>
      <c r="B117" s="8">
        <v>2017</v>
      </c>
      <c r="C117" s="46" t="s">
        <v>1519</v>
      </c>
      <c r="D117" s="46" t="s">
        <v>1556</v>
      </c>
      <c r="E117">
        <v>26185</v>
      </c>
      <c r="F117">
        <v>27047</v>
      </c>
      <c r="G117">
        <v>26234</v>
      </c>
      <c r="H117">
        <v>28332</v>
      </c>
      <c r="I117">
        <v>28491</v>
      </c>
      <c r="J117">
        <v>27714</v>
      </c>
      <c r="K117">
        <v>26506</v>
      </c>
      <c r="L117">
        <v>26245</v>
      </c>
      <c r="M117">
        <v>27520</v>
      </c>
      <c r="N117">
        <v>28437</v>
      </c>
      <c r="O117">
        <v>28953</v>
      </c>
      <c r="P117" s="59">
        <v>28722</v>
      </c>
    </row>
    <row r="118" spans="1:16" ht="15.75">
      <c r="A118" s="49" t="str">
        <f>CONCATENATE(B118,"UN",C118)</f>
        <v>2017UNGrant</v>
      </c>
      <c r="B118" s="8">
        <v>2017</v>
      </c>
      <c r="C118" s="46" t="s">
        <v>1519</v>
      </c>
      <c r="D118" s="46" t="s">
        <v>1557</v>
      </c>
      <c r="E118">
        <v>1283</v>
      </c>
      <c r="F118">
        <v>1308</v>
      </c>
      <c r="G118">
        <v>1078</v>
      </c>
      <c r="H118">
        <v>769</v>
      </c>
      <c r="I118">
        <v>781</v>
      </c>
      <c r="J118">
        <v>974</v>
      </c>
      <c r="K118">
        <v>933</v>
      </c>
      <c r="L118">
        <v>851</v>
      </c>
      <c r="M118">
        <v>771</v>
      </c>
      <c r="N118">
        <v>719</v>
      </c>
      <c r="O118">
        <v>707</v>
      </c>
      <c r="P118" s="59">
        <v>709</v>
      </c>
    </row>
    <row r="119" spans="1:16" ht="15.75">
      <c r="A119" s="49" t="str">
        <f>CONCATENATE(B119,"RT",C119)</f>
        <v>2017RTGrant</v>
      </c>
      <c r="B119" s="8">
        <v>2017</v>
      </c>
      <c r="C119" s="46" t="s">
        <v>1519</v>
      </c>
      <c r="D119" s="46" t="s">
        <v>1558</v>
      </c>
      <c r="E119">
        <v>4.7</v>
      </c>
      <c r="F119">
        <v>4.6</v>
      </c>
      <c r="G119">
        <v>3.9</v>
      </c>
      <c r="H119">
        <v>2.6</v>
      </c>
      <c r="I119">
        <v>2.7</v>
      </c>
      <c r="J119">
        <v>3.4</v>
      </c>
      <c r="K119">
        <v>3.4</v>
      </c>
      <c r="L119">
        <v>3.1</v>
      </c>
      <c r="M119">
        <v>2.7</v>
      </c>
      <c r="N119">
        <v>2.5</v>
      </c>
      <c r="O119">
        <v>2.4</v>
      </c>
      <c r="P119" s="60">
        <v>2.4</v>
      </c>
    </row>
    <row r="120" spans="1:16" ht="15.75">
      <c r="A120" s="49" t="str">
        <f>CONCATENATE(B120,"LF",C120)</f>
        <v>2017LFGreen</v>
      </c>
      <c r="B120" s="8">
        <v>2017</v>
      </c>
      <c r="C120" s="46" t="s">
        <v>1520</v>
      </c>
      <c r="D120" s="46" t="s">
        <v>1555</v>
      </c>
      <c r="E120">
        <v>21723</v>
      </c>
      <c r="F120">
        <v>21888</v>
      </c>
      <c r="G120">
        <v>21745</v>
      </c>
      <c r="H120">
        <v>21806</v>
      </c>
      <c r="I120">
        <v>21791</v>
      </c>
      <c r="J120">
        <v>22271</v>
      </c>
      <c r="K120">
        <v>22121</v>
      </c>
      <c r="L120">
        <v>21878</v>
      </c>
      <c r="M120">
        <v>21823</v>
      </c>
      <c r="N120">
        <v>22101</v>
      </c>
      <c r="O120">
        <v>22353</v>
      </c>
      <c r="P120" s="58">
        <v>22187</v>
      </c>
    </row>
    <row r="121" spans="1:16" ht="15.75">
      <c r="A121" s="49" t="str">
        <f>CONCATENATE(B121,"EM",C121)</f>
        <v>2017EMGreen</v>
      </c>
      <c r="B121" s="8">
        <v>2017</v>
      </c>
      <c r="C121" s="46" t="s">
        <v>1520</v>
      </c>
      <c r="D121" s="46" t="s">
        <v>1556</v>
      </c>
      <c r="E121">
        <v>20897</v>
      </c>
      <c r="F121">
        <v>20972</v>
      </c>
      <c r="G121">
        <v>21033</v>
      </c>
      <c r="H121">
        <v>21287</v>
      </c>
      <c r="I121">
        <v>21290</v>
      </c>
      <c r="J121">
        <v>21645</v>
      </c>
      <c r="K121">
        <v>21529</v>
      </c>
      <c r="L121">
        <v>21328</v>
      </c>
      <c r="M121">
        <v>21329</v>
      </c>
      <c r="N121">
        <v>21626</v>
      </c>
      <c r="O121">
        <v>21905</v>
      </c>
      <c r="P121" s="59">
        <v>21731</v>
      </c>
    </row>
    <row r="122" spans="1:16" ht="15.75">
      <c r="A122" s="49" t="str">
        <f>CONCATENATE(B122,"UN",C122)</f>
        <v>2017UNGreen</v>
      </c>
      <c r="B122" s="8">
        <v>2017</v>
      </c>
      <c r="C122" s="46" t="s">
        <v>1520</v>
      </c>
      <c r="D122" s="46" t="s">
        <v>1557</v>
      </c>
      <c r="E122">
        <v>826</v>
      </c>
      <c r="F122">
        <v>916</v>
      </c>
      <c r="G122">
        <v>712</v>
      </c>
      <c r="H122">
        <v>519</v>
      </c>
      <c r="I122">
        <v>501</v>
      </c>
      <c r="J122">
        <v>626</v>
      </c>
      <c r="K122">
        <v>592</v>
      </c>
      <c r="L122">
        <v>550</v>
      </c>
      <c r="M122">
        <v>494</v>
      </c>
      <c r="N122">
        <v>475</v>
      </c>
      <c r="O122">
        <v>448</v>
      </c>
      <c r="P122" s="59">
        <v>456</v>
      </c>
    </row>
    <row r="123" spans="1:16" ht="15.75">
      <c r="A123" s="49" t="str">
        <f>CONCATENATE(B123,"RT",C123)</f>
        <v>2017RTGreen</v>
      </c>
      <c r="B123" s="8">
        <v>2017</v>
      </c>
      <c r="C123" s="46" t="s">
        <v>1520</v>
      </c>
      <c r="D123" s="46" t="s">
        <v>1558</v>
      </c>
      <c r="E123">
        <v>3.8</v>
      </c>
      <c r="F123">
        <v>4.2</v>
      </c>
      <c r="G123">
        <v>3.3</v>
      </c>
      <c r="H123">
        <v>2.4</v>
      </c>
      <c r="I123">
        <v>2.3</v>
      </c>
      <c r="J123">
        <v>2.8</v>
      </c>
      <c r="K123">
        <v>2.7</v>
      </c>
      <c r="L123">
        <v>2.5</v>
      </c>
      <c r="M123">
        <v>2.3</v>
      </c>
      <c r="N123">
        <v>2.1</v>
      </c>
      <c r="O123">
        <v>2</v>
      </c>
      <c r="P123" s="60">
        <v>2.1</v>
      </c>
    </row>
    <row r="124" spans="1:16" ht="15.75">
      <c r="A124" s="49" t="str">
        <f>CONCATENATE(B124,"LF",C124)</f>
        <v>2017LFGreen Lake</v>
      </c>
      <c r="B124" s="8">
        <v>2017</v>
      </c>
      <c r="C124" s="46" t="s">
        <v>1521</v>
      </c>
      <c r="D124" s="46" t="s">
        <v>1555</v>
      </c>
      <c r="E124">
        <v>9373</v>
      </c>
      <c r="F124">
        <v>9326</v>
      </c>
      <c r="G124">
        <v>9338</v>
      </c>
      <c r="H124">
        <v>9659</v>
      </c>
      <c r="I124">
        <v>9812</v>
      </c>
      <c r="J124">
        <v>10340</v>
      </c>
      <c r="K124">
        <v>10217</v>
      </c>
      <c r="L124">
        <v>10187</v>
      </c>
      <c r="M124">
        <v>10016</v>
      </c>
      <c r="N124">
        <v>9871</v>
      </c>
      <c r="O124">
        <v>9755</v>
      </c>
      <c r="P124" s="58">
        <v>9637</v>
      </c>
    </row>
    <row r="125" spans="1:16" ht="15.75">
      <c r="A125" s="49" t="str">
        <f>CONCATENATE(B125,"EM",C125)</f>
        <v>2017EMGreen Lake</v>
      </c>
      <c r="B125" s="8">
        <v>2017</v>
      </c>
      <c r="C125" s="46" t="s">
        <v>1521</v>
      </c>
      <c r="D125" s="46" t="s">
        <v>1556</v>
      </c>
      <c r="E125">
        <v>8845</v>
      </c>
      <c r="F125">
        <v>8759</v>
      </c>
      <c r="G125">
        <v>8909</v>
      </c>
      <c r="H125">
        <v>9341</v>
      </c>
      <c r="I125">
        <v>9512</v>
      </c>
      <c r="J125">
        <v>9944</v>
      </c>
      <c r="K125">
        <v>9884</v>
      </c>
      <c r="L125">
        <v>9827</v>
      </c>
      <c r="M125">
        <v>9713</v>
      </c>
      <c r="N125">
        <v>9565</v>
      </c>
      <c r="O125">
        <v>9461</v>
      </c>
      <c r="P125" s="59">
        <v>9338</v>
      </c>
    </row>
    <row r="126" spans="1:16" ht="15.75">
      <c r="A126" s="49" t="str">
        <f>CONCATENATE(B126,"UN",C126)</f>
        <v>2017UNGreen Lake</v>
      </c>
      <c r="B126" s="8">
        <v>2017</v>
      </c>
      <c r="C126" s="46" t="s">
        <v>1521</v>
      </c>
      <c r="D126" s="46" t="s">
        <v>1557</v>
      </c>
      <c r="E126">
        <v>528</v>
      </c>
      <c r="F126">
        <v>567</v>
      </c>
      <c r="G126">
        <v>429</v>
      </c>
      <c r="H126">
        <v>318</v>
      </c>
      <c r="I126">
        <v>300</v>
      </c>
      <c r="J126">
        <v>396</v>
      </c>
      <c r="K126">
        <v>333</v>
      </c>
      <c r="L126">
        <v>360</v>
      </c>
      <c r="M126">
        <v>303</v>
      </c>
      <c r="N126">
        <v>306</v>
      </c>
      <c r="O126">
        <v>294</v>
      </c>
      <c r="P126" s="59">
        <v>299</v>
      </c>
    </row>
    <row r="127" spans="1:16" ht="15.75">
      <c r="A127" s="49" t="str">
        <f>CONCATENATE(B127,"RT",C127)</f>
        <v>2017RTGreen Lake</v>
      </c>
      <c r="B127" s="8">
        <v>2017</v>
      </c>
      <c r="C127" s="46" t="s">
        <v>1521</v>
      </c>
      <c r="D127" s="46" t="s">
        <v>1558</v>
      </c>
      <c r="E127">
        <v>5.6</v>
      </c>
      <c r="F127">
        <v>6.1</v>
      </c>
      <c r="G127">
        <v>4.6</v>
      </c>
      <c r="H127">
        <v>3.3</v>
      </c>
      <c r="I127">
        <v>3.1</v>
      </c>
      <c r="J127">
        <v>3.8</v>
      </c>
      <c r="K127">
        <v>3.3</v>
      </c>
      <c r="L127">
        <v>3.5</v>
      </c>
      <c r="M127">
        <v>3</v>
      </c>
      <c r="N127">
        <v>3.1</v>
      </c>
      <c r="O127">
        <v>3</v>
      </c>
      <c r="P127" s="60">
        <v>3.1</v>
      </c>
    </row>
    <row r="128" spans="1:16" ht="15.75">
      <c r="A128" s="49" t="str">
        <f>CONCATENATE(B128,"LF",C128)</f>
        <v>2017LFIowa</v>
      </c>
      <c r="B128" s="8">
        <v>2017</v>
      </c>
      <c r="C128" s="46" t="s">
        <v>287</v>
      </c>
      <c r="D128" s="46" t="s">
        <v>1555</v>
      </c>
      <c r="E128">
        <v>14142</v>
      </c>
      <c r="F128">
        <v>14205</v>
      </c>
      <c r="G128">
        <v>14100</v>
      </c>
      <c r="H128">
        <v>14169</v>
      </c>
      <c r="I128">
        <v>14152</v>
      </c>
      <c r="J128">
        <v>14535</v>
      </c>
      <c r="K128">
        <v>14307</v>
      </c>
      <c r="L128">
        <v>14150</v>
      </c>
      <c r="M128">
        <v>14089</v>
      </c>
      <c r="N128">
        <v>14345</v>
      </c>
      <c r="O128">
        <v>14576</v>
      </c>
      <c r="P128" s="58">
        <v>14473</v>
      </c>
    </row>
    <row r="129" spans="1:16" ht="15.75">
      <c r="A129" s="49" t="str">
        <f>CONCATENATE(B129,"EM",C129)</f>
        <v>2017EMIowa</v>
      </c>
      <c r="B129" s="8">
        <v>2017</v>
      </c>
      <c r="C129" s="46" t="s">
        <v>287</v>
      </c>
      <c r="D129" s="46" t="s">
        <v>1556</v>
      </c>
      <c r="E129">
        <v>13529</v>
      </c>
      <c r="F129">
        <v>13522</v>
      </c>
      <c r="G129">
        <v>13581</v>
      </c>
      <c r="H129">
        <v>13798</v>
      </c>
      <c r="I129">
        <v>13821</v>
      </c>
      <c r="J129">
        <v>14124</v>
      </c>
      <c r="K129">
        <v>13951</v>
      </c>
      <c r="L129">
        <v>13780</v>
      </c>
      <c r="M129">
        <v>13752</v>
      </c>
      <c r="N129">
        <v>14032</v>
      </c>
      <c r="O129">
        <v>14248</v>
      </c>
      <c r="P129" s="59">
        <v>14142</v>
      </c>
    </row>
    <row r="130" spans="1:16" ht="15.75">
      <c r="A130" s="49" t="str">
        <f>CONCATENATE(B130,"UN",C130)</f>
        <v>2017UNIowa</v>
      </c>
      <c r="B130" s="8">
        <v>2017</v>
      </c>
      <c r="C130" s="46" t="s">
        <v>287</v>
      </c>
      <c r="D130" s="46" t="s">
        <v>1557</v>
      </c>
      <c r="E130">
        <v>613</v>
      </c>
      <c r="F130">
        <v>683</v>
      </c>
      <c r="G130">
        <v>519</v>
      </c>
      <c r="H130">
        <v>371</v>
      </c>
      <c r="I130">
        <v>331</v>
      </c>
      <c r="J130">
        <v>411</v>
      </c>
      <c r="K130">
        <v>356</v>
      </c>
      <c r="L130">
        <v>370</v>
      </c>
      <c r="M130">
        <v>337</v>
      </c>
      <c r="N130">
        <v>313</v>
      </c>
      <c r="O130">
        <v>328</v>
      </c>
      <c r="P130" s="59">
        <v>331</v>
      </c>
    </row>
    <row r="131" spans="1:16" ht="15.75">
      <c r="A131" s="49" t="str">
        <f>CONCATENATE(B131,"RT",C131)</f>
        <v>2017RTIowa</v>
      </c>
      <c r="B131" s="8">
        <v>2017</v>
      </c>
      <c r="C131" s="46" t="s">
        <v>287</v>
      </c>
      <c r="D131" s="46" t="s">
        <v>1558</v>
      </c>
      <c r="E131">
        <v>4.3</v>
      </c>
      <c r="F131">
        <v>4.8</v>
      </c>
      <c r="G131">
        <v>3.7</v>
      </c>
      <c r="H131">
        <v>2.6</v>
      </c>
      <c r="I131">
        <v>2.3</v>
      </c>
      <c r="J131">
        <v>2.8</v>
      </c>
      <c r="K131">
        <v>2.5</v>
      </c>
      <c r="L131">
        <v>2.6</v>
      </c>
      <c r="M131">
        <v>2.4</v>
      </c>
      <c r="N131">
        <v>2.2</v>
      </c>
      <c r="O131">
        <v>2.3</v>
      </c>
      <c r="P131" s="60">
        <v>2.3</v>
      </c>
    </row>
    <row r="132" spans="1:16" ht="15.75">
      <c r="A132" s="49" t="str">
        <f>CONCATENATE(B132,"LF",C132)</f>
        <v>2017LFIron</v>
      </c>
      <c r="B132" s="8">
        <v>2017</v>
      </c>
      <c r="C132" s="46" t="s">
        <v>1522</v>
      </c>
      <c r="D132" s="46" t="s">
        <v>1555</v>
      </c>
      <c r="E132">
        <v>2697</v>
      </c>
      <c r="F132">
        <v>2701</v>
      </c>
      <c r="G132">
        <v>2672</v>
      </c>
      <c r="H132">
        <v>2563</v>
      </c>
      <c r="I132">
        <v>2593</v>
      </c>
      <c r="J132">
        <v>2692</v>
      </c>
      <c r="K132">
        <v>2605</v>
      </c>
      <c r="L132">
        <v>2612</v>
      </c>
      <c r="M132">
        <v>2588</v>
      </c>
      <c r="N132">
        <v>2628</v>
      </c>
      <c r="O132">
        <v>2635</v>
      </c>
      <c r="P132" s="58">
        <v>2629</v>
      </c>
    </row>
    <row r="133" spans="1:16" ht="15.75">
      <c r="A133" s="49" t="str">
        <f>CONCATENATE(B133,"EM",C133)</f>
        <v>2017EMIron</v>
      </c>
      <c r="B133" s="8">
        <v>2017</v>
      </c>
      <c r="C133" s="46" t="s">
        <v>1522</v>
      </c>
      <c r="D133" s="46" t="s">
        <v>1556</v>
      </c>
      <c r="E133">
        <v>2488</v>
      </c>
      <c r="F133">
        <v>2469</v>
      </c>
      <c r="G133">
        <v>2463</v>
      </c>
      <c r="H133">
        <v>2369</v>
      </c>
      <c r="I133">
        <v>2456</v>
      </c>
      <c r="J133">
        <v>2532</v>
      </c>
      <c r="K133">
        <v>2463</v>
      </c>
      <c r="L133">
        <v>2455</v>
      </c>
      <c r="M133">
        <v>2454</v>
      </c>
      <c r="N133">
        <v>2513</v>
      </c>
      <c r="O133">
        <v>2496</v>
      </c>
      <c r="P133" s="59">
        <v>2481</v>
      </c>
    </row>
    <row r="134" spans="1:16" ht="15.75">
      <c r="A134" s="49" t="str">
        <f>CONCATENATE(B134,"UN",C134)</f>
        <v>2017UNIron</v>
      </c>
      <c r="B134" s="8">
        <v>2017</v>
      </c>
      <c r="C134" s="46" t="s">
        <v>1522</v>
      </c>
      <c r="D134" s="46" t="s">
        <v>1557</v>
      </c>
      <c r="E134">
        <v>209</v>
      </c>
      <c r="F134">
        <v>232</v>
      </c>
      <c r="G134">
        <v>209</v>
      </c>
      <c r="H134">
        <v>194</v>
      </c>
      <c r="I134">
        <v>137</v>
      </c>
      <c r="J134">
        <v>160</v>
      </c>
      <c r="K134">
        <v>142</v>
      </c>
      <c r="L134">
        <v>157</v>
      </c>
      <c r="M134">
        <v>134</v>
      </c>
      <c r="N134">
        <v>115</v>
      </c>
      <c r="O134">
        <v>139</v>
      </c>
      <c r="P134" s="59">
        <v>148</v>
      </c>
    </row>
    <row r="135" spans="1:16" ht="15.75">
      <c r="A135" s="49" t="str">
        <f>CONCATENATE(B135,"RT",C135)</f>
        <v>2017RTIron</v>
      </c>
      <c r="B135" s="8">
        <v>2017</v>
      </c>
      <c r="C135" s="46" t="s">
        <v>1522</v>
      </c>
      <c r="D135" s="46" t="s">
        <v>1558</v>
      </c>
      <c r="E135">
        <v>7.7</v>
      </c>
      <c r="F135">
        <v>8.6</v>
      </c>
      <c r="G135">
        <v>7.8</v>
      </c>
      <c r="H135">
        <v>7.6</v>
      </c>
      <c r="I135">
        <v>5.3</v>
      </c>
      <c r="J135">
        <v>5.9</v>
      </c>
      <c r="K135">
        <v>5.5</v>
      </c>
      <c r="L135">
        <v>6</v>
      </c>
      <c r="M135">
        <v>5.2</v>
      </c>
      <c r="N135">
        <v>4.4</v>
      </c>
      <c r="O135">
        <v>5.3</v>
      </c>
      <c r="P135" s="60">
        <v>5.6</v>
      </c>
    </row>
    <row r="136" spans="1:16" ht="15.75">
      <c r="A136" s="49" t="str">
        <f>CONCATENATE(B136,"LF",C136)</f>
        <v>2017LFJackson</v>
      </c>
      <c r="B136" s="8">
        <v>2017</v>
      </c>
      <c r="C136" s="46" t="s">
        <v>1523</v>
      </c>
      <c r="D136" s="46" t="s">
        <v>1555</v>
      </c>
      <c r="E136">
        <v>10292</v>
      </c>
      <c r="F136">
        <v>10211</v>
      </c>
      <c r="G136">
        <v>10275</v>
      </c>
      <c r="H136">
        <v>10419</v>
      </c>
      <c r="I136">
        <v>10478</v>
      </c>
      <c r="J136">
        <v>10843</v>
      </c>
      <c r="K136">
        <v>10439</v>
      </c>
      <c r="L136">
        <v>10369</v>
      </c>
      <c r="M136">
        <v>10278</v>
      </c>
      <c r="N136">
        <v>10405</v>
      </c>
      <c r="O136">
        <v>10429</v>
      </c>
      <c r="P136" s="58">
        <v>10305</v>
      </c>
    </row>
    <row r="137" spans="1:16" ht="15.75">
      <c r="A137" s="49" t="str">
        <f>CONCATENATE(B137,"EM",C137)</f>
        <v>2017EMJackson</v>
      </c>
      <c r="B137" s="8">
        <v>2017</v>
      </c>
      <c r="C137" s="46" t="s">
        <v>1523</v>
      </c>
      <c r="D137" s="46" t="s">
        <v>1556</v>
      </c>
      <c r="E137">
        <v>9743</v>
      </c>
      <c r="F137">
        <v>9665</v>
      </c>
      <c r="G137">
        <v>9839</v>
      </c>
      <c r="H137">
        <v>10081</v>
      </c>
      <c r="I137">
        <v>10194</v>
      </c>
      <c r="J137">
        <v>10485</v>
      </c>
      <c r="K137">
        <v>10107</v>
      </c>
      <c r="L137">
        <v>10060</v>
      </c>
      <c r="M137">
        <v>9983</v>
      </c>
      <c r="N137">
        <v>10141</v>
      </c>
      <c r="O137">
        <v>10186</v>
      </c>
      <c r="P137" s="59">
        <v>10004</v>
      </c>
    </row>
    <row r="138" spans="1:16" ht="15.75">
      <c r="A138" s="49" t="str">
        <f>CONCATENATE(B138,"UN",C138)</f>
        <v>2017UNJackson</v>
      </c>
      <c r="B138" s="8">
        <v>2017</v>
      </c>
      <c r="C138" s="46" t="s">
        <v>1523</v>
      </c>
      <c r="D138" s="46" t="s">
        <v>1557</v>
      </c>
      <c r="E138">
        <v>549</v>
      </c>
      <c r="F138">
        <v>546</v>
      </c>
      <c r="G138">
        <v>436</v>
      </c>
      <c r="H138">
        <v>338</v>
      </c>
      <c r="I138">
        <v>284</v>
      </c>
      <c r="J138">
        <v>358</v>
      </c>
      <c r="K138">
        <v>332</v>
      </c>
      <c r="L138">
        <v>309</v>
      </c>
      <c r="M138">
        <v>295</v>
      </c>
      <c r="N138">
        <v>264</v>
      </c>
      <c r="O138">
        <v>243</v>
      </c>
      <c r="P138" s="59">
        <v>301</v>
      </c>
    </row>
    <row r="139" spans="1:16" ht="15.75">
      <c r="A139" s="49" t="str">
        <f>CONCATENATE(B139,"RT",C139)</f>
        <v>2017RTJackson</v>
      </c>
      <c r="B139" s="8">
        <v>2017</v>
      </c>
      <c r="C139" s="46" t="s">
        <v>1523</v>
      </c>
      <c r="D139" s="46" t="s">
        <v>1558</v>
      </c>
      <c r="E139">
        <v>5.3</v>
      </c>
      <c r="F139">
        <v>5.3</v>
      </c>
      <c r="G139">
        <v>4.2</v>
      </c>
      <c r="H139">
        <v>3.2</v>
      </c>
      <c r="I139">
        <v>2.7</v>
      </c>
      <c r="J139">
        <v>3.3</v>
      </c>
      <c r="K139">
        <v>3.2</v>
      </c>
      <c r="L139">
        <v>3</v>
      </c>
      <c r="M139">
        <v>2.9</v>
      </c>
      <c r="N139">
        <v>2.5</v>
      </c>
      <c r="O139">
        <v>2.3</v>
      </c>
      <c r="P139" s="60">
        <v>2.9</v>
      </c>
    </row>
    <row r="140" spans="1:16" ht="15.75">
      <c r="A140" s="49" t="str">
        <f>CONCATENATE(B140,"LF",C140)</f>
        <v>2017LFJefferson</v>
      </c>
      <c r="B140" s="8">
        <v>2017</v>
      </c>
      <c r="C140" s="46" t="s">
        <v>1524</v>
      </c>
      <c r="D140" s="46" t="s">
        <v>1555</v>
      </c>
      <c r="E140">
        <v>45390</v>
      </c>
      <c r="F140">
        <v>45567</v>
      </c>
      <c r="G140">
        <v>45572</v>
      </c>
      <c r="H140">
        <v>45610</v>
      </c>
      <c r="I140">
        <v>45790</v>
      </c>
      <c r="J140">
        <v>46911</v>
      </c>
      <c r="K140">
        <v>46255</v>
      </c>
      <c r="L140">
        <v>45981</v>
      </c>
      <c r="M140">
        <v>45977</v>
      </c>
      <c r="N140">
        <v>46116</v>
      </c>
      <c r="O140">
        <v>46284</v>
      </c>
      <c r="P140" s="58">
        <v>46067</v>
      </c>
    </row>
    <row r="141" spans="1:16" ht="15.75">
      <c r="A141" s="49" t="str">
        <f>CONCATENATE(B141,"EM",C141)</f>
        <v>2017EMJefferson</v>
      </c>
      <c r="B141" s="8">
        <v>2017</v>
      </c>
      <c r="C141" s="46" t="s">
        <v>1524</v>
      </c>
      <c r="D141" s="46" t="s">
        <v>1556</v>
      </c>
      <c r="E141">
        <v>43433</v>
      </c>
      <c r="F141">
        <v>43484</v>
      </c>
      <c r="G141">
        <v>43842</v>
      </c>
      <c r="H141">
        <v>44242</v>
      </c>
      <c r="I141">
        <v>44528</v>
      </c>
      <c r="J141">
        <v>45381</v>
      </c>
      <c r="K141">
        <v>44781</v>
      </c>
      <c r="L141">
        <v>44574</v>
      </c>
      <c r="M141">
        <v>44662</v>
      </c>
      <c r="N141">
        <v>44880</v>
      </c>
      <c r="O141">
        <v>45104</v>
      </c>
      <c r="P141" s="59">
        <v>44919</v>
      </c>
    </row>
    <row r="142" spans="1:16" ht="15.75">
      <c r="A142" s="49" t="str">
        <f>CONCATENATE(B142,"UN",C142)</f>
        <v>2017UNJefferson</v>
      </c>
      <c r="B142" s="8">
        <v>2017</v>
      </c>
      <c r="C142" s="46" t="s">
        <v>1524</v>
      </c>
      <c r="D142" s="46" t="s">
        <v>1557</v>
      </c>
      <c r="E142">
        <v>1957</v>
      </c>
      <c r="F142">
        <v>2083</v>
      </c>
      <c r="G142">
        <v>1730</v>
      </c>
      <c r="H142">
        <v>1368</v>
      </c>
      <c r="I142">
        <v>1262</v>
      </c>
      <c r="J142">
        <v>1530</v>
      </c>
      <c r="K142">
        <v>1474</v>
      </c>
      <c r="L142">
        <v>1407</v>
      </c>
      <c r="M142">
        <v>1315</v>
      </c>
      <c r="N142">
        <v>1236</v>
      </c>
      <c r="O142">
        <v>1180</v>
      </c>
      <c r="P142" s="59">
        <v>1148</v>
      </c>
    </row>
    <row r="143" spans="1:16" ht="15.75">
      <c r="A143" s="49" t="str">
        <f>CONCATENATE(B143,"RT",C143)</f>
        <v>2017RTJefferson</v>
      </c>
      <c r="B143" s="8">
        <v>2017</v>
      </c>
      <c r="C143" s="46" t="s">
        <v>1524</v>
      </c>
      <c r="D143" s="46" t="s">
        <v>1558</v>
      </c>
      <c r="E143">
        <v>4.3</v>
      </c>
      <c r="F143">
        <v>4.6</v>
      </c>
      <c r="G143">
        <v>3.8</v>
      </c>
      <c r="H143">
        <v>3</v>
      </c>
      <c r="I143">
        <v>2.8</v>
      </c>
      <c r="J143">
        <v>3.3</v>
      </c>
      <c r="K143">
        <v>3.2</v>
      </c>
      <c r="L143">
        <v>3.1</v>
      </c>
      <c r="M143">
        <v>2.9</v>
      </c>
      <c r="N143">
        <v>2.7</v>
      </c>
      <c r="O143">
        <v>2.5</v>
      </c>
      <c r="P143" s="60">
        <v>2.5</v>
      </c>
    </row>
    <row r="144" spans="1:16" ht="15.75">
      <c r="A144" s="49" t="str">
        <f>CONCATENATE(B144,"LF",C144)</f>
        <v>2017LFJuneau</v>
      </c>
      <c r="B144" s="8">
        <v>2017</v>
      </c>
      <c r="C144" s="46" t="s">
        <v>1525</v>
      </c>
      <c r="D144" s="46" t="s">
        <v>1555</v>
      </c>
      <c r="E144">
        <v>13311</v>
      </c>
      <c r="F144">
        <v>13345</v>
      </c>
      <c r="G144">
        <v>13374</v>
      </c>
      <c r="H144">
        <v>13552</v>
      </c>
      <c r="I144">
        <v>13683</v>
      </c>
      <c r="J144">
        <v>14216</v>
      </c>
      <c r="K144">
        <v>13908</v>
      </c>
      <c r="L144">
        <v>13828</v>
      </c>
      <c r="M144">
        <v>13612</v>
      </c>
      <c r="N144">
        <v>13651</v>
      </c>
      <c r="O144">
        <v>13577</v>
      </c>
      <c r="P144" s="58">
        <v>13615</v>
      </c>
    </row>
    <row r="145" spans="1:16" ht="15.75">
      <c r="A145" s="49" t="str">
        <f>CONCATENATE(B145,"EM",C145)</f>
        <v>2017EMJuneau</v>
      </c>
      <c r="B145" s="8">
        <v>2017</v>
      </c>
      <c r="C145" s="46" t="s">
        <v>1525</v>
      </c>
      <c r="D145" s="46" t="s">
        <v>1556</v>
      </c>
      <c r="E145">
        <v>12693</v>
      </c>
      <c r="F145">
        <v>12650</v>
      </c>
      <c r="G145">
        <v>12799</v>
      </c>
      <c r="H145">
        <v>13149</v>
      </c>
      <c r="I145">
        <v>13322</v>
      </c>
      <c r="J145">
        <v>13757</v>
      </c>
      <c r="K145">
        <v>13467</v>
      </c>
      <c r="L145">
        <v>13376</v>
      </c>
      <c r="M145">
        <v>13227</v>
      </c>
      <c r="N145">
        <v>13289</v>
      </c>
      <c r="O145">
        <v>13215</v>
      </c>
      <c r="P145" s="59">
        <v>13212</v>
      </c>
    </row>
    <row r="146" spans="1:16" ht="15.75">
      <c r="A146" s="49" t="str">
        <f>CONCATENATE(B146,"UN",C146)</f>
        <v>2017UNJuneau</v>
      </c>
      <c r="B146" s="8">
        <v>2017</v>
      </c>
      <c r="C146" s="46" t="s">
        <v>1525</v>
      </c>
      <c r="D146" s="46" t="s">
        <v>1557</v>
      </c>
      <c r="E146">
        <v>618</v>
      </c>
      <c r="F146">
        <v>695</v>
      </c>
      <c r="G146">
        <v>575</v>
      </c>
      <c r="H146">
        <v>403</v>
      </c>
      <c r="I146">
        <v>361</v>
      </c>
      <c r="J146">
        <v>459</v>
      </c>
      <c r="K146">
        <v>441</v>
      </c>
      <c r="L146">
        <v>452</v>
      </c>
      <c r="M146">
        <v>385</v>
      </c>
      <c r="N146">
        <v>362</v>
      </c>
      <c r="O146">
        <v>362</v>
      </c>
      <c r="P146" s="59">
        <v>403</v>
      </c>
    </row>
    <row r="147" spans="1:16" ht="15.75">
      <c r="A147" s="49" t="str">
        <f>CONCATENATE(B147,"RT",C147)</f>
        <v>2017RTJuneau</v>
      </c>
      <c r="B147" s="8">
        <v>2017</v>
      </c>
      <c r="C147" s="46" t="s">
        <v>1525</v>
      </c>
      <c r="D147" s="46" t="s">
        <v>1558</v>
      </c>
      <c r="E147">
        <v>4.6</v>
      </c>
      <c r="F147">
        <v>5.2</v>
      </c>
      <c r="G147">
        <v>4.3</v>
      </c>
      <c r="H147">
        <v>3</v>
      </c>
      <c r="I147">
        <v>2.6</v>
      </c>
      <c r="J147">
        <v>3.2</v>
      </c>
      <c r="K147">
        <v>3.2</v>
      </c>
      <c r="L147">
        <v>3.3</v>
      </c>
      <c r="M147">
        <v>2.8</v>
      </c>
      <c r="N147">
        <v>2.7</v>
      </c>
      <c r="O147">
        <v>2.7</v>
      </c>
      <c r="P147" s="60">
        <v>3</v>
      </c>
    </row>
    <row r="148" spans="1:16" ht="15.75">
      <c r="A148" s="49" t="str">
        <f>CONCATENATE(B148,"LF",C148)</f>
        <v>2017LFKenosha</v>
      </c>
      <c r="B148" s="8">
        <v>2017</v>
      </c>
      <c r="C148" s="46" t="s">
        <v>1511</v>
      </c>
      <c r="D148" s="46" t="s">
        <v>1555</v>
      </c>
      <c r="E148">
        <v>87095</v>
      </c>
      <c r="F148">
        <v>87636</v>
      </c>
      <c r="G148">
        <v>87934</v>
      </c>
      <c r="H148">
        <v>88466</v>
      </c>
      <c r="I148">
        <v>89319</v>
      </c>
      <c r="J148">
        <v>92141</v>
      </c>
      <c r="K148">
        <v>92699</v>
      </c>
      <c r="L148">
        <v>92200</v>
      </c>
      <c r="M148">
        <v>90763</v>
      </c>
      <c r="N148">
        <v>89648</v>
      </c>
      <c r="O148">
        <v>89635</v>
      </c>
      <c r="P148" s="58">
        <v>88662</v>
      </c>
    </row>
    <row r="149" spans="1:16" ht="15.75">
      <c r="A149" s="49" t="str">
        <f>CONCATENATE(B149,"EM",C149)</f>
        <v>2017EMKenosha</v>
      </c>
      <c r="B149" s="8">
        <v>2017</v>
      </c>
      <c r="C149" s="46" t="s">
        <v>1511</v>
      </c>
      <c r="D149" s="46" t="s">
        <v>1556</v>
      </c>
      <c r="E149">
        <v>82986</v>
      </c>
      <c r="F149">
        <v>83171</v>
      </c>
      <c r="G149">
        <v>84175</v>
      </c>
      <c r="H149">
        <v>85259</v>
      </c>
      <c r="I149">
        <v>86329</v>
      </c>
      <c r="J149">
        <v>88329</v>
      </c>
      <c r="K149">
        <v>88973</v>
      </c>
      <c r="L149">
        <v>88257</v>
      </c>
      <c r="M149">
        <v>87418</v>
      </c>
      <c r="N149">
        <v>86583</v>
      </c>
      <c r="O149">
        <v>86702</v>
      </c>
      <c r="P149" s="59">
        <v>85944</v>
      </c>
    </row>
    <row r="150" spans="1:16" ht="15.75">
      <c r="A150" s="49" t="str">
        <f>CONCATENATE(B150,"UN",C150)</f>
        <v>2017UNKenosha</v>
      </c>
      <c r="B150" s="8">
        <v>2017</v>
      </c>
      <c r="C150" s="46" t="s">
        <v>1511</v>
      </c>
      <c r="D150" s="46" t="s">
        <v>1557</v>
      </c>
      <c r="E150">
        <v>4109</v>
      </c>
      <c r="F150">
        <v>4465</v>
      </c>
      <c r="G150">
        <v>3759</v>
      </c>
      <c r="H150">
        <v>3207</v>
      </c>
      <c r="I150">
        <v>2990</v>
      </c>
      <c r="J150">
        <v>3812</v>
      </c>
      <c r="K150">
        <v>3726</v>
      </c>
      <c r="L150">
        <v>3943</v>
      </c>
      <c r="M150">
        <v>3345</v>
      </c>
      <c r="N150">
        <v>3065</v>
      </c>
      <c r="O150">
        <v>2933</v>
      </c>
      <c r="P150" s="59">
        <v>2718</v>
      </c>
    </row>
    <row r="151" spans="1:16" ht="15.75">
      <c r="A151" s="49" t="str">
        <f>CONCATENATE(B151,"RT",C151)</f>
        <v>2017RTKenosha</v>
      </c>
      <c r="B151" s="8">
        <v>2017</v>
      </c>
      <c r="C151" s="46" t="s">
        <v>1511</v>
      </c>
      <c r="D151" s="46" t="s">
        <v>1558</v>
      </c>
      <c r="E151">
        <v>4.7</v>
      </c>
      <c r="F151">
        <v>5.1</v>
      </c>
      <c r="G151">
        <v>4.3</v>
      </c>
      <c r="H151">
        <v>3.6</v>
      </c>
      <c r="I151">
        <v>3.3</v>
      </c>
      <c r="J151">
        <v>4.1</v>
      </c>
      <c r="K151">
        <v>4</v>
      </c>
      <c r="L151">
        <v>4.3</v>
      </c>
      <c r="M151">
        <v>3.7</v>
      </c>
      <c r="N151">
        <v>3.4</v>
      </c>
      <c r="O151">
        <v>3.3</v>
      </c>
      <c r="P151" s="60">
        <v>3.1</v>
      </c>
    </row>
    <row r="152" spans="1:16" ht="15.75">
      <c r="A152" s="49" t="str">
        <f>CONCATENATE(B152,"LF",C152)</f>
        <v>2017LFKewaunee</v>
      </c>
      <c r="B152" s="8">
        <v>2017</v>
      </c>
      <c r="C152" s="46" t="s">
        <v>286</v>
      </c>
      <c r="D152" s="46" t="s">
        <v>1555</v>
      </c>
      <c r="E152">
        <v>11002</v>
      </c>
      <c r="F152">
        <v>10967</v>
      </c>
      <c r="G152">
        <v>10887</v>
      </c>
      <c r="H152">
        <v>11053</v>
      </c>
      <c r="I152">
        <v>11157</v>
      </c>
      <c r="J152">
        <v>11609</v>
      </c>
      <c r="K152">
        <v>11369</v>
      </c>
      <c r="L152">
        <v>11302</v>
      </c>
      <c r="M152">
        <v>11126</v>
      </c>
      <c r="N152">
        <v>11245</v>
      </c>
      <c r="O152">
        <v>11308</v>
      </c>
      <c r="P152" s="58">
        <v>11324</v>
      </c>
    </row>
    <row r="153" spans="1:16" ht="15.75">
      <c r="A153" s="49" t="str">
        <f>CONCATENATE(B153,"EM",C153)</f>
        <v>2017EMKewaunee</v>
      </c>
      <c r="B153" s="8">
        <v>2017</v>
      </c>
      <c r="C153" s="46" t="s">
        <v>286</v>
      </c>
      <c r="D153" s="46" t="s">
        <v>1556</v>
      </c>
      <c r="E153">
        <v>10558</v>
      </c>
      <c r="F153">
        <v>10475</v>
      </c>
      <c r="G153">
        <v>10491</v>
      </c>
      <c r="H153">
        <v>10766</v>
      </c>
      <c r="I153">
        <v>10871</v>
      </c>
      <c r="J153">
        <v>11242</v>
      </c>
      <c r="K153">
        <v>11025</v>
      </c>
      <c r="L153">
        <v>10958</v>
      </c>
      <c r="M153">
        <v>10796</v>
      </c>
      <c r="N153">
        <v>10934</v>
      </c>
      <c r="O153">
        <v>11021</v>
      </c>
      <c r="P153" s="59">
        <v>11020</v>
      </c>
    </row>
    <row r="154" spans="1:16" ht="15.75">
      <c r="A154" s="49" t="str">
        <f>CONCATENATE(B154,"UN",C154)</f>
        <v>2017UNKewaunee</v>
      </c>
      <c r="B154" s="8">
        <v>2017</v>
      </c>
      <c r="C154" s="46" t="s">
        <v>286</v>
      </c>
      <c r="D154" s="46" t="s">
        <v>1557</v>
      </c>
      <c r="E154">
        <v>444</v>
      </c>
      <c r="F154">
        <v>492</v>
      </c>
      <c r="G154">
        <v>396</v>
      </c>
      <c r="H154">
        <v>287</v>
      </c>
      <c r="I154">
        <v>286</v>
      </c>
      <c r="J154">
        <v>367</v>
      </c>
      <c r="K154">
        <v>344</v>
      </c>
      <c r="L154">
        <v>344</v>
      </c>
      <c r="M154">
        <v>330</v>
      </c>
      <c r="N154">
        <v>311</v>
      </c>
      <c r="O154">
        <v>287</v>
      </c>
      <c r="P154" s="59">
        <v>304</v>
      </c>
    </row>
    <row r="155" spans="1:16" ht="15.75">
      <c r="A155" s="49" t="str">
        <f>CONCATENATE(B155,"RT",C155)</f>
        <v>2017RTKewaunee</v>
      </c>
      <c r="B155" s="8">
        <v>2017</v>
      </c>
      <c r="C155" s="46" t="s">
        <v>286</v>
      </c>
      <c r="D155" s="46" t="s">
        <v>1558</v>
      </c>
      <c r="E155">
        <v>4</v>
      </c>
      <c r="F155">
        <v>4.5</v>
      </c>
      <c r="G155">
        <v>3.6</v>
      </c>
      <c r="H155">
        <v>2.6</v>
      </c>
      <c r="I155">
        <v>2.6</v>
      </c>
      <c r="J155">
        <v>3.2</v>
      </c>
      <c r="K155">
        <v>3</v>
      </c>
      <c r="L155">
        <v>3</v>
      </c>
      <c r="M155">
        <v>3</v>
      </c>
      <c r="N155">
        <v>2.8</v>
      </c>
      <c r="O155">
        <v>2.5</v>
      </c>
      <c r="P155" s="60">
        <v>2.7</v>
      </c>
    </row>
    <row r="156" spans="1:16" ht="15.75">
      <c r="A156" s="49" t="str">
        <f>CONCATENATE(B156,"LF",C156)</f>
        <v>2017LFLa Crosse</v>
      </c>
      <c r="B156" s="8">
        <v>2017</v>
      </c>
      <c r="C156" s="46" t="s">
        <v>1882</v>
      </c>
      <c r="D156" s="46" t="s">
        <v>1555</v>
      </c>
      <c r="E156">
        <v>67071</v>
      </c>
      <c r="F156">
        <v>68710</v>
      </c>
      <c r="G156">
        <v>67724</v>
      </c>
      <c r="H156">
        <v>68752</v>
      </c>
      <c r="I156">
        <v>68627</v>
      </c>
      <c r="J156">
        <v>68553</v>
      </c>
      <c r="K156">
        <v>68873</v>
      </c>
      <c r="L156">
        <v>68473</v>
      </c>
      <c r="M156">
        <v>69201</v>
      </c>
      <c r="N156">
        <v>69572</v>
      </c>
      <c r="O156">
        <v>69932</v>
      </c>
      <c r="P156" s="58">
        <v>69301</v>
      </c>
    </row>
    <row r="157" spans="1:16" ht="15.75">
      <c r="A157" s="49" t="str">
        <f>CONCATENATE(B157,"EM",C157)</f>
        <v>2017EMLa Crosse</v>
      </c>
      <c r="B157" s="8">
        <v>2017</v>
      </c>
      <c r="C157" s="46" t="s">
        <v>1882</v>
      </c>
      <c r="D157" s="46" t="s">
        <v>1556</v>
      </c>
      <c r="E157">
        <v>64523</v>
      </c>
      <c r="F157">
        <v>66008</v>
      </c>
      <c r="G157">
        <v>65547</v>
      </c>
      <c r="H157">
        <v>66998</v>
      </c>
      <c r="I157">
        <v>66883</v>
      </c>
      <c r="J157">
        <v>66328</v>
      </c>
      <c r="K157">
        <v>66719</v>
      </c>
      <c r="L157">
        <v>66491</v>
      </c>
      <c r="M157">
        <v>67354</v>
      </c>
      <c r="N157">
        <v>67856</v>
      </c>
      <c r="O157">
        <v>68320</v>
      </c>
      <c r="P157" s="59">
        <v>67737</v>
      </c>
    </row>
    <row r="158" spans="1:16" ht="15.75">
      <c r="A158" s="49" t="str">
        <f>CONCATENATE(B158,"UN",C158)</f>
        <v>2017UNLa Crosse</v>
      </c>
      <c r="B158" s="8">
        <v>2017</v>
      </c>
      <c r="C158" s="46" t="s">
        <v>1882</v>
      </c>
      <c r="D158" s="46" t="s">
        <v>1557</v>
      </c>
      <c r="E158">
        <v>2548</v>
      </c>
      <c r="F158">
        <v>2702</v>
      </c>
      <c r="G158">
        <v>2177</v>
      </c>
      <c r="H158">
        <v>1754</v>
      </c>
      <c r="I158">
        <v>1744</v>
      </c>
      <c r="J158">
        <v>2225</v>
      </c>
      <c r="K158">
        <v>2154</v>
      </c>
      <c r="L158">
        <v>1982</v>
      </c>
      <c r="M158">
        <v>1847</v>
      </c>
      <c r="N158">
        <v>1716</v>
      </c>
      <c r="O158">
        <v>1612</v>
      </c>
      <c r="P158" s="59">
        <v>1564</v>
      </c>
    </row>
    <row r="159" spans="1:16" ht="15.75">
      <c r="A159" s="49" t="str">
        <f>CONCATENATE(B159,"RT",C159)</f>
        <v>2017RTLa Crosse</v>
      </c>
      <c r="B159" s="8">
        <v>2017</v>
      </c>
      <c r="C159" s="46" t="s">
        <v>1882</v>
      </c>
      <c r="D159" s="46" t="s">
        <v>1558</v>
      </c>
      <c r="E159">
        <v>3.8</v>
      </c>
      <c r="F159">
        <v>3.9</v>
      </c>
      <c r="G159">
        <v>3.2</v>
      </c>
      <c r="H159">
        <v>2.6</v>
      </c>
      <c r="I159">
        <v>2.5</v>
      </c>
      <c r="J159">
        <v>3.2</v>
      </c>
      <c r="K159">
        <v>3.1</v>
      </c>
      <c r="L159">
        <v>2.9</v>
      </c>
      <c r="M159">
        <v>2.7</v>
      </c>
      <c r="N159">
        <v>2.5</v>
      </c>
      <c r="O159">
        <v>2.3</v>
      </c>
      <c r="P159" s="60">
        <v>2.3</v>
      </c>
    </row>
    <row r="160" spans="1:16" ht="15.75">
      <c r="A160" s="49" t="str">
        <f>CONCATENATE(B160,"LF",C160)</f>
        <v>2017LFLafayette</v>
      </c>
      <c r="B160" s="8">
        <v>2017</v>
      </c>
      <c r="C160" s="46" t="s">
        <v>1526</v>
      </c>
      <c r="D160" s="46" t="s">
        <v>1555</v>
      </c>
      <c r="E160">
        <v>9994</v>
      </c>
      <c r="F160">
        <v>9931</v>
      </c>
      <c r="G160">
        <v>9909</v>
      </c>
      <c r="H160">
        <v>10232</v>
      </c>
      <c r="I160">
        <v>10242</v>
      </c>
      <c r="J160">
        <v>10636</v>
      </c>
      <c r="K160">
        <v>10031</v>
      </c>
      <c r="L160">
        <v>9921</v>
      </c>
      <c r="M160">
        <v>9991</v>
      </c>
      <c r="N160">
        <v>10328</v>
      </c>
      <c r="O160">
        <v>10497</v>
      </c>
      <c r="P160" s="58">
        <v>10483</v>
      </c>
    </row>
    <row r="161" spans="1:16" ht="15.75">
      <c r="A161" s="49" t="str">
        <f>CONCATENATE(B161,"EM",C161)</f>
        <v>2017EMLafayette</v>
      </c>
      <c r="B161" s="8">
        <v>2017</v>
      </c>
      <c r="C161" s="46" t="s">
        <v>1526</v>
      </c>
      <c r="D161" s="46" t="s">
        <v>1556</v>
      </c>
      <c r="E161">
        <v>9631</v>
      </c>
      <c r="F161">
        <v>9542</v>
      </c>
      <c r="G161">
        <v>9609</v>
      </c>
      <c r="H161">
        <v>10007</v>
      </c>
      <c r="I161">
        <v>10019</v>
      </c>
      <c r="J161">
        <v>10357</v>
      </c>
      <c r="K161">
        <v>9771</v>
      </c>
      <c r="L161">
        <v>9678</v>
      </c>
      <c r="M161">
        <v>9766</v>
      </c>
      <c r="N161">
        <v>10112</v>
      </c>
      <c r="O161">
        <v>10291</v>
      </c>
      <c r="P161" s="59">
        <v>10288</v>
      </c>
    </row>
    <row r="162" spans="1:16" ht="15.75">
      <c r="A162" s="49" t="str">
        <f>CONCATENATE(B162,"UN",C162)</f>
        <v>2017UNLafayette</v>
      </c>
      <c r="B162" s="8">
        <v>2017</v>
      </c>
      <c r="C162" s="46" t="s">
        <v>1526</v>
      </c>
      <c r="D162" s="46" t="s">
        <v>1557</v>
      </c>
      <c r="E162">
        <v>363</v>
      </c>
      <c r="F162">
        <v>389</v>
      </c>
      <c r="G162">
        <v>300</v>
      </c>
      <c r="H162">
        <v>225</v>
      </c>
      <c r="I162">
        <v>223</v>
      </c>
      <c r="J162">
        <v>279</v>
      </c>
      <c r="K162">
        <v>260</v>
      </c>
      <c r="L162">
        <v>243</v>
      </c>
      <c r="M162">
        <v>225</v>
      </c>
      <c r="N162">
        <v>216</v>
      </c>
      <c r="O162">
        <v>206</v>
      </c>
      <c r="P162" s="59">
        <v>195</v>
      </c>
    </row>
    <row r="163" spans="1:16" ht="15.75">
      <c r="A163" s="49" t="str">
        <f>CONCATENATE(B163,"RT",C163)</f>
        <v>2017RTLafayette</v>
      </c>
      <c r="B163" s="8">
        <v>2017</v>
      </c>
      <c r="C163" s="46" t="s">
        <v>1526</v>
      </c>
      <c r="D163" s="46" t="s">
        <v>1558</v>
      </c>
      <c r="E163">
        <v>3.6</v>
      </c>
      <c r="F163">
        <v>3.9</v>
      </c>
      <c r="G163">
        <v>3</v>
      </c>
      <c r="H163">
        <v>2.2</v>
      </c>
      <c r="I163">
        <v>2.2</v>
      </c>
      <c r="J163">
        <v>2.6</v>
      </c>
      <c r="K163">
        <v>2.6</v>
      </c>
      <c r="L163">
        <v>2.4</v>
      </c>
      <c r="M163">
        <v>2.3</v>
      </c>
      <c r="N163">
        <v>2.1</v>
      </c>
      <c r="O163">
        <v>2</v>
      </c>
      <c r="P163" s="60">
        <v>1.9</v>
      </c>
    </row>
    <row r="164" spans="1:16" ht="15.75">
      <c r="A164" s="49" t="str">
        <f>CONCATENATE(B164,"LF",C164)</f>
        <v>2017LFLanglade</v>
      </c>
      <c r="B164" s="8">
        <v>2017</v>
      </c>
      <c r="C164" s="46" t="s">
        <v>1527</v>
      </c>
      <c r="D164" s="46" t="s">
        <v>1555</v>
      </c>
      <c r="E164">
        <v>9484</v>
      </c>
      <c r="F164">
        <v>9460</v>
      </c>
      <c r="G164">
        <v>9461</v>
      </c>
      <c r="H164">
        <v>9523</v>
      </c>
      <c r="I164">
        <v>9501</v>
      </c>
      <c r="J164">
        <v>9900</v>
      </c>
      <c r="K164">
        <v>9619</v>
      </c>
      <c r="L164">
        <v>9561</v>
      </c>
      <c r="M164">
        <v>9444</v>
      </c>
      <c r="N164">
        <v>9624</v>
      </c>
      <c r="O164">
        <v>9731</v>
      </c>
      <c r="P164" s="58">
        <v>9715</v>
      </c>
    </row>
    <row r="165" spans="1:16" ht="15.75">
      <c r="A165" s="49" t="str">
        <f>CONCATENATE(B165,"EM",C165)</f>
        <v>2017EMLanglade</v>
      </c>
      <c r="B165" s="8">
        <v>2017</v>
      </c>
      <c r="C165" s="46" t="s">
        <v>1527</v>
      </c>
      <c r="D165" s="46" t="s">
        <v>1556</v>
      </c>
      <c r="E165">
        <v>8951</v>
      </c>
      <c r="F165">
        <v>8896</v>
      </c>
      <c r="G165">
        <v>8978</v>
      </c>
      <c r="H165">
        <v>9108</v>
      </c>
      <c r="I165">
        <v>9184</v>
      </c>
      <c r="J165">
        <v>9442</v>
      </c>
      <c r="K165">
        <v>9194</v>
      </c>
      <c r="L165">
        <v>9123</v>
      </c>
      <c r="M165">
        <v>9106</v>
      </c>
      <c r="N165">
        <v>9315</v>
      </c>
      <c r="O165">
        <v>9418</v>
      </c>
      <c r="P165" s="59">
        <v>9348</v>
      </c>
    </row>
    <row r="166" spans="1:16" ht="15.75">
      <c r="A166" s="49" t="str">
        <f>CONCATENATE(B166,"UN",C166)</f>
        <v>2017UNLanglade</v>
      </c>
      <c r="B166" s="8">
        <v>2017</v>
      </c>
      <c r="C166" s="46" t="s">
        <v>1527</v>
      </c>
      <c r="D166" s="46" t="s">
        <v>1557</v>
      </c>
      <c r="E166">
        <v>533</v>
      </c>
      <c r="F166">
        <v>564</v>
      </c>
      <c r="G166">
        <v>483</v>
      </c>
      <c r="H166">
        <v>415</v>
      </c>
      <c r="I166">
        <v>317</v>
      </c>
      <c r="J166">
        <v>458</v>
      </c>
      <c r="K166">
        <v>425</v>
      </c>
      <c r="L166">
        <v>438</v>
      </c>
      <c r="M166">
        <v>338</v>
      </c>
      <c r="N166">
        <v>309</v>
      </c>
      <c r="O166">
        <v>313</v>
      </c>
      <c r="P166" s="59">
        <v>367</v>
      </c>
    </row>
    <row r="167" spans="1:16" ht="15.75">
      <c r="A167" s="49" t="str">
        <f>CONCATENATE(B167,"RT",C167)</f>
        <v>2017RTLanglade</v>
      </c>
      <c r="B167" s="8">
        <v>2017</v>
      </c>
      <c r="C167" s="46" t="s">
        <v>1527</v>
      </c>
      <c r="D167" s="46" t="s">
        <v>1558</v>
      </c>
      <c r="E167">
        <v>5.6</v>
      </c>
      <c r="F167">
        <v>6</v>
      </c>
      <c r="G167">
        <v>5.1</v>
      </c>
      <c r="H167">
        <v>4.4</v>
      </c>
      <c r="I167">
        <v>3.3</v>
      </c>
      <c r="J167">
        <v>4.6</v>
      </c>
      <c r="K167">
        <v>4.4</v>
      </c>
      <c r="L167">
        <v>4.6</v>
      </c>
      <c r="M167">
        <v>3.6</v>
      </c>
      <c r="N167">
        <v>3.2</v>
      </c>
      <c r="O167">
        <v>3.2</v>
      </c>
      <c r="P167" s="60">
        <v>3.8</v>
      </c>
    </row>
    <row r="168" spans="1:16" ht="15.75">
      <c r="A168" s="49" t="str">
        <f>CONCATENATE(B168,"LF",C168)</f>
        <v>2017LFLincoln</v>
      </c>
      <c r="B168" s="8">
        <v>2017</v>
      </c>
      <c r="C168" s="46" t="s">
        <v>1528</v>
      </c>
      <c r="D168" s="46" t="s">
        <v>1555</v>
      </c>
      <c r="E168">
        <v>15321</v>
      </c>
      <c r="F168">
        <v>15352</v>
      </c>
      <c r="G168">
        <v>15305</v>
      </c>
      <c r="H168">
        <v>15454</v>
      </c>
      <c r="I168">
        <v>15509</v>
      </c>
      <c r="J168">
        <v>15937</v>
      </c>
      <c r="K168">
        <v>15466</v>
      </c>
      <c r="L168">
        <v>15555</v>
      </c>
      <c r="M168">
        <v>15389</v>
      </c>
      <c r="N168">
        <v>15649</v>
      </c>
      <c r="O168">
        <v>15676</v>
      </c>
      <c r="P168" s="58">
        <v>15635</v>
      </c>
    </row>
    <row r="169" spans="1:16" ht="15.75">
      <c r="A169" s="49" t="str">
        <f>CONCATENATE(B169,"EM",C169)</f>
        <v>2017EMLincoln</v>
      </c>
      <c r="B169" s="8">
        <v>2017</v>
      </c>
      <c r="C169" s="46" t="s">
        <v>1528</v>
      </c>
      <c r="D169" s="46" t="s">
        <v>1556</v>
      </c>
      <c r="E169">
        <v>14532</v>
      </c>
      <c r="F169">
        <v>14515</v>
      </c>
      <c r="G169">
        <v>14612</v>
      </c>
      <c r="H169">
        <v>14899</v>
      </c>
      <c r="I169">
        <v>15065</v>
      </c>
      <c r="J169">
        <v>15385</v>
      </c>
      <c r="K169">
        <v>14895</v>
      </c>
      <c r="L169">
        <v>14958</v>
      </c>
      <c r="M169">
        <v>14913</v>
      </c>
      <c r="N169">
        <v>15219</v>
      </c>
      <c r="O169">
        <v>15278</v>
      </c>
      <c r="P169" s="59">
        <v>15190</v>
      </c>
    </row>
    <row r="170" spans="1:16" ht="15.75">
      <c r="A170" s="49" t="str">
        <f>CONCATENATE(B170,"UN",C170)</f>
        <v>2017UNLincoln</v>
      </c>
      <c r="B170" s="8">
        <v>2017</v>
      </c>
      <c r="C170" s="46" t="s">
        <v>1528</v>
      </c>
      <c r="D170" s="46" t="s">
        <v>1557</v>
      </c>
      <c r="E170">
        <v>789</v>
      </c>
      <c r="F170">
        <v>837</v>
      </c>
      <c r="G170">
        <v>693</v>
      </c>
      <c r="H170">
        <v>555</v>
      </c>
      <c r="I170">
        <v>444</v>
      </c>
      <c r="J170">
        <v>552</v>
      </c>
      <c r="K170">
        <v>571</v>
      </c>
      <c r="L170">
        <v>597</v>
      </c>
      <c r="M170">
        <v>476</v>
      </c>
      <c r="N170">
        <v>430</v>
      </c>
      <c r="O170">
        <v>398</v>
      </c>
      <c r="P170" s="59">
        <v>445</v>
      </c>
    </row>
    <row r="171" spans="1:16" ht="15.75">
      <c r="A171" s="49" t="str">
        <f>CONCATENATE(B171,"RT",C171)</f>
        <v>2017RTLincoln</v>
      </c>
      <c r="B171" s="8">
        <v>2017</v>
      </c>
      <c r="C171" s="46" t="s">
        <v>1528</v>
      </c>
      <c r="D171" s="46" t="s">
        <v>1558</v>
      </c>
      <c r="E171">
        <v>5.1</v>
      </c>
      <c r="F171">
        <v>5.5</v>
      </c>
      <c r="G171">
        <v>4.5</v>
      </c>
      <c r="H171">
        <v>3.6</v>
      </c>
      <c r="I171">
        <v>2.9</v>
      </c>
      <c r="J171">
        <v>3.5</v>
      </c>
      <c r="K171">
        <v>3.7</v>
      </c>
      <c r="L171">
        <v>3.8</v>
      </c>
      <c r="M171">
        <v>3.1</v>
      </c>
      <c r="N171">
        <v>2.7</v>
      </c>
      <c r="O171">
        <v>2.5</v>
      </c>
      <c r="P171" s="60">
        <v>2.8</v>
      </c>
    </row>
    <row r="172" spans="1:16" ht="15.75">
      <c r="A172" s="49" t="str">
        <f>CONCATENATE(B172,"LF",C172)</f>
        <v>2017LFManitowoc</v>
      </c>
      <c r="B172" s="8">
        <v>2017</v>
      </c>
      <c r="C172" s="46" t="s">
        <v>1529</v>
      </c>
      <c r="D172" s="46" t="s">
        <v>1555</v>
      </c>
      <c r="E172">
        <v>41350</v>
      </c>
      <c r="F172">
        <v>41520</v>
      </c>
      <c r="G172">
        <v>41496</v>
      </c>
      <c r="H172">
        <v>41410</v>
      </c>
      <c r="I172">
        <v>41652</v>
      </c>
      <c r="J172">
        <v>42768</v>
      </c>
      <c r="K172">
        <v>42239</v>
      </c>
      <c r="L172">
        <v>42042</v>
      </c>
      <c r="M172">
        <v>42096</v>
      </c>
      <c r="N172">
        <v>42251</v>
      </c>
      <c r="O172">
        <v>42210</v>
      </c>
      <c r="P172" s="58">
        <v>41810</v>
      </c>
    </row>
    <row r="173" spans="1:16" ht="15.75">
      <c r="A173" s="49" t="str">
        <f>CONCATENATE(B173,"EM",C173)</f>
        <v>2017EMManitowoc</v>
      </c>
      <c r="B173" s="8">
        <v>2017</v>
      </c>
      <c r="C173" s="46" t="s">
        <v>1529</v>
      </c>
      <c r="D173" s="46" t="s">
        <v>1556</v>
      </c>
      <c r="E173">
        <v>39454</v>
      </c>
      <c r="F173">
        <v>39359</v>
      </c>
      <c r="G173">
        <v>39832</v>
      </c>
      <c r="H173">
        <v>40081</v>
      </c>
      <c r="I173">
        <v>40360</v>
      </c>
      <c r="J173">
        <v>41168</v>
      </c>
      <c r="K173">
        <v>40731</v>
      </c>
      <c r="L173">
        <v>40533</v>
      </c>
      <c r="M173">
        <v>40725</v>
      </c>
      <c r="N173">
        <v>40953</v>
      </c>
      <c r="O173">
        <v>40992</v>
      </c>
      <c r="P173" s="59">
        <v>40569</v>
      </c>
    </row>
    <row r="174" spans="1:16" ht="15.75">
      <c r="A174" s="49" t="str">
        <f>CONCATENATE(B174,"UN",C174)</f>
        <v>2017UNManitowoc</v>
      </c>
      <c r="B174" s="8">
        <v>2017</v>
      </c>
      <c r="C174" s="46" t="s">
        <v>1529</v>
      </c>
      <c r="D174" s="46" t="s">
        <v>1557</v>
      </c>
      <c r="E174">
        <v>1896</v>
      </c>
      <c r="F174">
        <v>2161</v>
      </c>
      <c r="G174">
        <v>1664</v>
      </c>
      <c r="H174">
        <v>1329</v>
      </c>
      <c r="I174">
        <v>1292</v>
      </c>
      <c r="J174">
        <v>1600</v>
      </c>
      <c r="K174">
        <v>1508</v>
      </c>
      <c r="L174">
        <v>1509</v>
      </c>
      <c r="M174">
        <v>1371</v>
      </c>
      <c r="N174">
        <v>1298</v>
      </c>
      <c r="O174">
        <v>1218</v>
      </c>
      <c r="P174" s="59">
        <v>1241</v>
      </c>
    </row>
    <row r="175" spans="1:16" ht="15.75">
      <c r="A175" s="49" t="str">
        <f>CONCATENATE(B175,"RT",C175)</f>
        <v>2017RTManitowoc</v>
      </c>
      <c r="B175" s="8">
        <v>2017</v>
      </c>
      <c r="C175" s="46" t="s">
        <v>1529</v>
      </c>
      <c r="D175" s="46" t="s">
        <v>1558</v>
      </c>
      <c r="E175">
        <v>4.6</v>
      </c>
      <c r="F175">
        <v>5.2</v>
      </c>
      <c r="G175">
        <v>4</v>
      </c>
      <c r="H175">
        <v>3.2</v>
      </c>
      <c r="I175">
        <v>3.1</v>
      </c>
      <c r="J175">
        <v>3.7</v>
      </c>
      <c r="K175">
        <v>3.6</v>
      </c>
      <c r="L175">
        <v>3.6</v>
      </c>
      <c r="M175">
        <v>3.3</v>
      </c>
      <c r="N175">
        <v>3.1</v>
      </c>
      <c r="O175">
        <v>2.9</v>
      </c>
      <c r="P175" s="60">
        <v>3</v>
      </c>
    </row>
    <row r="176" spans="1:16" ht="15.75">
      <c r="A176" s="49" t="str">
        <f>CONCATENATE(B176,"LF",C176)</f>
        <v>2017LFMarathon</v>
      </c>
      <c r="B176" s="8">
        <v>2017</v>
      </c>
      <c r="C176" s="46" t="s">
        <v>292</v>
      </c>
      <c r="D176" s="46" t="s">
        <v>1555</v>
      </c>
      <c r="E176">
        <v>74274</v>
      </c>
      <c r="F176">
        <v>74435</v>
      </c>
      <c r="G176">
        <v>74420</v>
      </c>
      <c r="H176">
        <v>74316</v>
      </c>
      <c r="I176">
        <v>74737</v>
      </c>
      <c r="J176">
        <v>76682</v>
      </c>
      <c r="K176">
        <v>76028</v>
      </c>
      <c r="L176">
        <v>75709</v>
      </c>
      <c r="M176">
        <v>75100</v>
      </c>
      <c r="N176">
        <v>75161</v>
      </c>
      <c r="O176">
        <v>75980</v>
      </c>
      <c r="P176" s="58">
        <v>76267</v>
      </c>
    </row>
    <row r="177" spans="1:16" ht="15.75">
      <c r="A177" s="49" t="str">
        <f>CONCATENATE(B177,"EM",C177)</f>
        <v>2017EMMarathon</v>
      </c>
      <c r="B177" s="8">
        <v>2017</v>
      </c>
      <c r="C177" s="46" t="s">
        <v>292</v>
      </c>
      <c r="D177" s="46" t="s">
        <v>1556</v>
      </c>
      <c r="E177">
        <v>71554</v>
      </c>
      <c r="F177">
        <v>71493</v>
      </c>
      <c r="G177">
        <v>71974</v>
      </c>
      <c r="H177">
        <v>72407</v>
      </c>
      <c r="I177">
        <v>72869</v>
      </c>
      <c r="J177">
        <v>74294</v>
      </c>
      <c r="K177">
        <v>73708</v>
      </c>
      <c r="L177">
        <v>73355</v>
      </c>
      <c r="M177">
        <v>73058</v>
      </c>
      <c r="N177">
        <v>73282</v>
      </c>
      <c r="O177">
        <v>74151</v>
      </c>
      <c r="P177" s="59">
        <v>74470</v>
      </c>
    </row>
    <row r="178" spans="1:16" ht="15.75">
      <c r="A178" s="49" t="str">
        <f>CONCATENATE(B178,"UN",C178)</f>
        <v>2017UNMarathon</v>
      </c>
      <c r="B178" s="8">
        <v>2017</v>
      </c>
      <c r="C178" s="46" t="s">
        <v>292</v>
      </c>
      <c r="D178" s="46" t="s">
        <v>1557</v>
      </c>
      <c r="E178">
        <v>2720</v>
      </c>
      <c r="F178">
        <v>2942</v>
      </c>
      <c r="G178">
        <v>2446</v>
      </c>
      <c r="H178">
        <v>1909</v>
      </c>
      <c r="I178">
        <v>1868</v>
      </c>
      <c r="J178">
        <v>2388</v>
      </c>
      <c r="K178">
        <v>2320</v>
      </c>
      <c r="L178">
        <v>2354</v>
      </c>
      <c r="M178">
        <v>2042</v>
      </c>
      <c r="N178">
        <v>1879</v>
      </c>
      <c r="O178">
        <v>1829</v>
      </c>
      <c r="P178" s="59">
        <v>1797</v>
      </c>
    </row>
    <row r="179" spans="1:16" ht="15.75">
      <c r="A179" s="49" t="str">
        <f>CONCATENATE(B179,"RT",C179)</f>
        <v>2017RTMarathon</v>
      </c>
      <c r="B179" s="8">
        <v>2017</v>
      </c>
      <c r="C179" s="46" t="s">
        <v>292</v>
      </c>
      <c r="D179" s="46" t="s">
        <v>1558</v>
      </c>
      <c r="E179">
        <v>3.7</v>
      </c>
      <c r="F179">
        <v>4</v>
      </c>
      <c r="G179">
        <v>3.3</v>
      </c>
      <c r="H179">
        <v>2.6</v>
      </c>
      <c r="I179">
        <v>2.5</v>
      </c>
      <c r="J179">
        <v>3.1</v>
      </c>
      <c r="K179">
        <v>3.1</v>
      </c>
      <c r="L179">
        <v>3.1</v>
      </c>
      <c r="M179">
        <v>2.7</v>
      </c>
      <c r="N179">
        <v>2.5</v>
      </c>
      <c r="O179">
        <v>2.4</v>
      </c>
      <c r="P179" s="60">
        <v>2.4</v>
      </c>
    </row>
    <row r="180" spans="1:16" ht="15.75">
      <c r="A180" s="49" t="str">
        <f>CONCATENATE(B180,"LF",C180)</f>
        <v>2017LFMarinette</v>
      </c>
      <c r="B180" s="8">
        <v>2017</v>
      </c>
      <c r="C180" s="46" t="s">
        <v>1530</v>
      </c>
      <c r="D180" s="46" t="s">
        <v>1555</v>
      </c>
      <c r="E180">
        <v>20165</v>
      </c>
      <c r="F180">
        <v>20278</v>
      </c>
      <c r="G180">
        <v>20192</v>
      </c>
      <c r="H180">
        <v>20153</v>
      </c>
      <c r="I180">
        <v>20179</v>
      </c>
      <c r="J180">
        <v>20696</v>
      </c>
      <c r="K180">
        <v>20322</v>
      </c>
      <c r="L180">
        <v>20275</v>
      </c>
      <c r="M180">
        <v>20167</v>
      </c>
      <c r="N180">
        <v>20124</v>
      </c>
      <c r="O180">
        <v>20193</v>
      </c>
      <c r="P180" s="58">
        <v>20079</v>
      </c>
    </row>
    <row r="181" spans="1:16" ht="15.75">
      <c r="A181" s="49" t="str">
        <f>CONCATENATE(B181,"EM",C181)</f>
        <v>2017EMMarinette</v>
      </c>
      <c r="B181" s="8">
        <v>2017</v>
      </c>
      <c r="C181" s="46" t="s">
        <v>1530</v>
      </c>
      <c r="D181" s="46" t="s">
        <v>1556</v>
      </c>
      <c r="E181">
        <v>19017</v>
      </c>
      <c r="F181">
        <v>19016</v>
      </c>
      <c r="G181">
        <v>19124</v>
      </c>
      <c r="H181">
        <v>19299</v>
      </c>
      <c r="I181">
        <v>19458</v>
      </c>
      <c r="J181">
        <v>19785</v>
      </c>
      <c r="K181">
        <v>19412</v>
      </c>
      <c r="L181">
        <v>19355</v>
      </c>
      <c r="M181">
        <v>19368</v>
      </c>
      <c r="N181">
        <v>19389</v>
      </c>
      <c r="O181">
        <v>19467</v>
      </c>
      <c r="P181" s="59">
        <v>19304</v>
      </c>
    </row>
    <row r="182" spans="1:16" ht="15.75">
      <c r="A182" s="49" t="str">
        <f>CONCATENATE(B182,"UN",C182)</f>
        <v>2017UNMarinette</v>
      </c>
      <c r="B182" s="8">
        <v>2017</v>
      </c>
      <c r="C182" s="46" t="s">
        <v>1530</v>
      </c>
      <c r="D182" s="46" t="s">
        <v>1557</v>
      </c>
      <c r="E182">
        <v>1148</v>
      </c>
      <c r="F182">
        <v>1262</v>
      </c>
      <c r="G182">
        <v>1068</v>
      </c>
      <c r="H182">
        <v>854</v>
      </c>
      <c r="I182">
        <v>721</v>
      </c>
      <c r="J182">
        <v>911</v>
      </c>
      <c r="K182">
        <v>910</v>
      </c>
      <c r="L182">
        <v>920</v>
      </c>
      <c r="M182">
        <v>799</v>
      </c>
      <c r="N182">
        <v>735</v>
      </c>
      <c r="O182">
        <v>726</v>
      </c>
      <c r="P182" s="59">
        <v>775</v>
      </c>
    </row>
    <row r="183" spans="1:16" ht="15.75">
      <c r="A183" s="49" t="str">
        <f>CONCATENATE(B183,"RT",C183)</f>
        <v>2017RTMarinette</v>
      </c>
      <c r="B183" s="8">
        <v>2017</v>
      </c>
      <c r="C183" s="46" t="s">
        <v>1530</v>
      </c>
      <c r="D183" s="46" t="s">
        <v>1558</v>
      </c>
      <c r="E183">
        <v>5.7</v>
      </c>
      <c r="F183">
        <v>6.2</v>
      </c>
      <c r="G183">
        <v>5.3</v>
      </c>
      <c r="H183">
        <v>4.2</v>
      </c>
      <c r="I183">
        <v>3.6</v>
      </c>
      <c r="J183">
        <v>4.4</v>
      </c>
      <c r="K183">
        <v>4.5</v>
      </c>
      <c r="L183">
        <v>4.5</v>
      </c>
      <c r="M183">
        <v>4</v>
      </c>
      <c r="N183">
        <v>3.7</v>
      </c>
      <c r="O183">
        <v>3.6</v>
      </c>
      <c r="P183" s="60">
        <v>3.9</v>
      </c>
    </row>
    <row r="184" spans="1:16" ht="15.75">
      <c r="A184" s="49" t="str">
        <f>CONCATENATE(B184,"LF",C184)</f>
        <v>2017LFMarquette</v>
      </c>
      <c r="B184" s="8">
        <v>2017</v>
      </c>
      <c r="C184" s="46" t="s">
        <v>1531</v>
      </c>
      <c r="D184" s="46" t="s">
        <v>1555</v>
      </c>
      <c r="E184">
        <v>7566</v>
      </c>
      <c r="F184">
        <v>7616</v>
      </c>
      <c r="G184">
        <v>7534</v>
      </c>
      <c r="H184">
        <v>7644</v>
      </c>
      <c r="I184">
        <v>7646</v>
      </c>
      <c r="J184">
        <v>7848</v>
      </c>
      <c r="K184">
        <v>7783</v>
      </c>
      <c r="L184">
        <v>7750</v>
      </c>
      <c r="M184">
        <v>7767</v>
      </c>
      <c r="N184">
        <v>7684</v>
      </c>
      <c r="O184">
        <v>7714</v>
      </c>
      <c r="P184" s="58">
        <v>7690</v>
      </c>
    </row>
    <row r="185" spans="1:16" ht="15.75">
      <c r="A185" s="49" t="str">
        <f>CONCATENATE(B185,"EM",C185)</f>
        <v>2017EMMarquette</v>
      </c>
      <c r="B185" s="8">
        <v>2017</v>
      </c>
      <c r="C185" s="46" t="s">
        <v>1531</v>
      </c>
      <c r="D185" s="46" t="s">
        <v>1556</v>
      </c>
      <c r="E185">
        <v>7116</v>
      </c>
      <c r="F185">
        <v>7135</v>
      </c>
      <c r="G185">
        <v>7185</v>
      </c>
      <c r="H185">
        <v>7380</v>
      </c>
      <c r="I185">
        <v>7421</v>
      </c>
      <c r="J185">
        <v>7565</v>
      </c>
      <c r="K185">
        <v>7512</v>
      </c>
      <c r="L185">
        <v>7474</v>
      </c>
      <c r="M185">
        <v>7532</v>
      </c>
      <c r="N185">
        <v>7465</v>
      </c>
      <c r="O185">
        <v>7483</v>
      </c>
      <c r="P185" s="59">
        <v>7420</v>
      </c>
    </row>
    <row r="186" spans="1:16" ht="15.75">
      <c r="A186" s="49" t="str">
        <f>CONCATENATE(B186,"UN",C186)</f>
        <v>2017UNMarquette</v>
      </c>
      <c r="B186" s="8">
        <v>2017</v>
      </c>
      <c r="C186" s="46" t="s">
        <v>1531</v>
      </c>
      <c r="D186" s="46" t="s">
        <v>1557</v>
      </c>
      <c r="E186">
        <v>450</v>
      </c>
      <c r="F186">
        <v>481</v>
      </c>
      <c r="G186">
        <v>349</v>
      </c>
      <c r="H186">
        <v>264</v>
      </c>
      <c r="I186">
        <v>225</v>
      </c>
      <c r="J186">
        <v>283</v>
      </c>
      <c r="K186">
        <v>271</v>
      </c>
      <c r="L186">
        <v>276</v>
      </c>
      <c r="M186">
        <v>235</v>
      </c>
      <c r="N186">
        <v>219</v>
      </c>
      <c r="O186">
        <v>231</v>
      </c>
      <c r="P186" s="59">
        <v>270</v>
      </c>
    </row>
    <row r="187" spans="1:16" ht="15.75">
      <c r="A187" s="49" t="str">
        <f>CONCATENATE(B187,"RT",C187)</f>
        <v>2017RTMarquette</v>
      </c>
      <c r="B187" s="8">
        <v>2017</v>
      </c>
      <c r="C187" s="46" t="s">
        <v>1531</v>
      </c>
      <c r="D187" s="46" t="s">
        <v>1558</v>
      </c>
      <c r="E187">
        <v>5.9</v>
      </c>
      <c r="F187">
        <v>6.3</v>
      </c>
      <c r="G187">
        <v>4.6</v>
      </c>
      <c r="H187">
        <v>3.5</v>
      </c>
      <c r="I187">
        <v>2.9</v>
      </c>
      <c r="J187">
        <v>3.6</v>
      </c>
      <c r="K187">
        <v>3.5</v>
      </c>
      <c r="L187">
        <v>3.6</v>
      </c>
      <c r="M187">
        <v>3</v>
      </c>
      <c r="N187">
        <v>2.9</v>
      </c>
      <c r="O187">
        <v>3</v>
      </c>
      <c r="P187" s="60">
        <v>3.5</v>
      </c>
    </row>
    <row r="188" spans="1:16" ht="15.75">
      <c r="A188" s="49" t="str">
        <f>CONCATENATE(B188,"LF",C188)</f>
        <v>2017LFMenominee</v>
      </c>
      <c r="B188" s="8">
        <v>2017</v>
      </c>
      <c r="C188" s="46" t="s">
        <v>1532</v>
      </c>
      <c r="D188" s="46" t="s">
        <v>1555</v>
      </c>
      <c r="E188">
        <v>1555</v>
      </c>
      <c r="F188">
        <v>1534</v>
      </c>
      <c r="G188">
        <v>1566</v>
      </c>
      <c r="H188">
        <v>1584</v>
      </c>
      <c r="I188">
        <v>1583</v>
      </c>
      <c r="J188">
        <v>1656</v>
      </c>
      <c r="K188">
        <v>1626</v>
      </c>
      <c r="L188">
        <v>1612</v>
      </c>
      <c r="M188">
        <v>1562</v>
      </c>
      <c r="N188">
        <v>1564</v>
      </c>
      <c r="O188">
        <v>1582</v>
      </c>
      <c r="P188" s="58">
        <v>1592</v>
      </c>
    </row>
    <row r="189" spans="1:16" ht="15.75">
      <c r="A189" s="49" t="str">
        <f>CONCATENATE(B189,"EM",C189)</f>
        <v>2017EMMenominee</v>
      </c>
      <c r="B189" s="8">
        <v>2017</v>
      </c>
      <c r="C189" s="46" t="s">
        <v>1532</v>
      </c>
      <c r="D189" s="46" t="s">
        <v>1556</v>
      </c>
      <c r="E189">
        <v>1453</v>
      </c>
      <c r="F189">
        <v>1436</v>
      </c>
      <c r="G189">
        <v>1452</v>
      </c>
      <c r="H189">
        <v>1482</v>
      </c>
      <c r="I189">
        <v>1500</v>
      </c>
      <c r="J189">
        <v>1548</v>
      </c>
      <c r="K189">
        <v>1504</v>
      </c>
      <c r="L189">
        <v>1491</v>
      </c>
      <c r="M189">
        <v>1480</v>
      </c>
      <c r="N189">
        <v>1490</v>
      </c>
      <c r="O189">
        <v>1513</v>
      </c>
      <c r="P189" s="59">
        <v>1523</v>
      </c>
    </row>
    <row r="190" spans="1:16" ht="15.75">
      <c r="A190" s="49" t="str">
        <f>CONCATENATE(B190,"UN",C190)</f>
        <v>2017UNMenominee</v>
      </c>
      <c r="B190" s="8">
        <v>2017</v>
      </c>
      <c r="C190" s="46" t="s">
        <v>1532</v>
      </c>
      <c r="D190" s="46" t="s">
        <v>1557</v>
      </c>
      <c r="E190">
        <v>102</v>
      </c>
      <c r="F190">
        <v>98</v>
      </c>
      <c r="G190">
        <v>114</v>
      </c>
      <c r="H190">
        <v>102</v>
      </c>
      <c r="I190">
        <v>83</v>
      </c>
      <c r="J190">
        <v>108</v>
      </c>
      <c r="K190">
        <v>122</v>
      </c>
      <c r="L190">
        <v>121</v>
      </c>
      <c r="M190">
        <v>82</v>
      </c>
      <c r="N190">
        <v>74</v>
      </c>
      <c r="O190">
        <v>69</v>
      </c>
      <c r="P190" s="59">
        <v>69</v>
      </c>
    </row>
    <row r="191" spans="1:16" ht="15.75">
      <c r="A191" s="49" t="str">
        <f>CONCATENATE(B191,"RT",C191)</f>
        <v>2017RTMenominee</v>
      </c>
      <c r="B191" s="8">
        <v>2017</v>
      </c>
      <c r="C191" s="46" t="s">
        <v>1532</v>
      </c>
      <c r="D191" s="46" t="s">
        <v>1558</v>
      </c>
      <c r="E191">
        <v>6.6</v>
      </c>
      <c r="F191">
        <v>6.4</v>
      </c>
      <c r="G191">
        <v>7.3</v>
      </c>
      <c r="H191">
        <v>6.4</v>
      </c>
      <c r="I191">
        <v>5.2</v>
      </c>
      <c r="J191">
        <v>6.5</v>
      </c>
      <c r="K191">
        <v>7.5</v>
      </c>
      <c r="L191">
        <v>7.5</v>
      </c>
      <c r="M191">
        <v>5.2</v>
      </c>
      <c r="N191">
        <v>4.7</v>
      </c>
      <c r="O191">
        <v>4.4</v>
      </c>
      <c r="P191" s="60">
        <v>4.3</v>
      </c>
    </row>
    <row r="192" spans="1:16" ht="15.75">
      <c r="A192" s="49" t="str">
        <f>CONCATENATE(B192,"LF",C192)</f>
        <v>2017LFMilwaukee</v>
      </c>
      <c r="B192" s="8">
        <v>2017</v>
      </c>
      <c r="C192" s="46" t="s">
        <v>280</v>
      </c>
      <c r="D192" s="46" t="s">
        <v>1555</v>
      </c>
      <c r="E192">
        <v>471112</v>
      </c>
      <c r="F192">
        <v>476376</v>
      </c>
      <c r="G192">
        <v>475432</v>
      </c>
      <c r="H192">
        <v>473651</v>
      </c>
      <c r="I192">
        <v>475425</v>
      </c>
      <c r="J192">
        <v>485277</v>
      </c>
      <c r="K192">
        <v>488891</v>
      </c>
      <c r="L192">
        <v>488473</v>
      </c>
      <c r="M192">
        <v>484306</v>
      </c>
      <c r="N192">
        <v>479705</v>
      </c>
      <c r="O192">
        <v>480493</v>
      </c>
      <c r="P192" s="58">
        <v>475932</v>
      </c>
    </row>
    <row r="193" spans="1:16" ht="15.75">
      <c r="A193" s="49" t="str">
        <f>CONCATENATE(B193,"EM",C193)</f>
        <v>2017EMMilwaukee</v>
      </c>
      <c r="B193" s="8">
        <v>2017</v>
      </c>
      <c r="C193" s="46" t="s">
        <v>280</v>
      </c>
      <c r="D193" s="46" t="s">
        <v>1556</v>
      </c>
      <c r="E193">
        <v>448927</v>
      </c>
      <c r="F193">
        <v>452208</v>
      </c>
      <c r="G193">
        <v>455688</v>
      </c>
      <c r="H193">
        <v>456256</v>
      </c>
      <c r="I193">
        <v>458609</v>
      </c>
      <c r="J193">
        <v>463624</v>
      </c>
      <c r="K193">
        <v>467335</v>
      </c>
      <c r="L193">
        <v>465887</v>
      </c>
      <c r="M193">
        <v>465059</v>
      </c>
      <c r="N193">
        <v>462333</v>
      </c>
      <c r="O193">
        <v>464128</v>
      </c>
      <c r="P193" s="59">
        <v>461102</v>
      </c>
    </row>
    <row r="194" spans="1:16" ht="15.75">
      <c r="A194" s="49" t="str">
        <f>CONCATENATE(B194,"UN",C194)</f>
        <v>2017UNMilwaukee</v>
      </c>
      <c r="B194" s="8">
        <v>2017</v>
      </c>
      <c r="C194" s="46" t="s">
        <v>280</v>
      </c>
      <c r="D194" s="46" t="s">
        <v>1557</v>
      </c>
      <c r="E194">
        <v>22185</v>
      </c>
      <c r="F194">
        <v>24168</v>
      </c>
      <c r="G194">
        <v>19744</v>
      </c>
      <c r="H194">
        <v>17395</v>
      </c>
      <c r="I194">
        <v>16816</v>
      </c>
      <c r="J194">
        <v>21653</v>
      </c>
      <c r="K194">
        <v>21556</v>
      </c>
      <c r="L194">
        <v>22586</v>
      </c>
      <c r="M194">
        <v>19247</v>
      </c>
      <c r="N194">
        <v>17372</v>
      </c>
      <c r="O194">
        <v>16365</v>
      </c>
      <c r="P194" s="59">
        <v>14830</v>
      </c>
    </row>
    <row r="195" spans="1:16" ht="15.75">
      <c r="A195" s="49" t="str">
        <f>CONCATENATE(B195,"RT",C195)</f>
        <v>2017RTMilwaukee</v>
      </c>
      <c r="B195" s="8">
        <v>2017</v>
      </c>
      <c r="C195" s="46" t="s">
        <v>280</v>
      </c>
      <c r="D195" s="46" t="s">
        <v>1558</v>
      </c>
      <c r="E195">
        <v>4.7</v>
      </c>
      <c r="F195">
        <v>5.1</v>
      </c>
      <c r="G195">
        <v>4.2</v>
      </c>
      <c r="H195">
        <v>3.7</v>
      </c>
      <c r="I195">
        <v>3.5</v>
      </c>
      <c r="J195">
        <v>4.5</v>
      </c>
      <c r="K195">
        <v>4.4</v>
      </c>
      <c r="L195">
        <v>4.6</v>
      </c>
      <c r="M195">
        <v>4</v>
      </c>
      <c r="N195">
        <v>3.6</v>
      </c>
      <c r="O195">
        <v>3.4</v>
      </c>
      <c r="P195" s="60">
        <v>3.1</v>
      </c>
    </row>
    <row r="196" spans="1:16" ht="15.75">
      <c r="A196" s="49" t="str">
        <f>CONCATENATE(B196,"LF",C196)</f>
        <v>2017LFMonroe</v>
      </c>
      <c r="B196" s="8">
        <v>2017</v>
      </c>
      <c r="C196" s="46" t="s">
        <v>1533</v>
      </c>
      <c r="D196" s="46" t="s">
        <v>1555</v>
      </c>
      <c r="E196">
        <v>22884</v>
      </c>
      <c r="F196">
        <v>22837</v>
      </c>
      <c r="G196">
        <v>22880</v>
      </c>
      <c r="H196">
        <v>23276</v>
      </c>
      <c r="I196">
        <v>23548</v>
      </c>
      <c r="J196">
        <v>24210</v>
      </c>
      <c r="K196">
        <v>23926</v>
      </c>
      <c r="L196">
        <v>23671</v>
      </c>
      <c r="M196">
        <v>23431</v>
      </c>
      <c r="N196">
        <v>23869</v>
      </c>
      <c r="O196">
        <v>23912</v>
      </c>
      <c r="P196" s="58">
        <v>23834</v>
      </c>
    </row>
    <row r="197" spans="1:16" ht="15.75">
      <c r="A197" s="49" t="str">
        <f>CONCATENATE(B197,"EM",C197)</f>
        <v>2017EMMonroe</v>
      </c>
      <c r="B197" s="8">
        <v>2017</v>
      </c>
      <c r="C197" s="46" t="s">
        <v>1533</v>
      </c>
      <c r="D197" s="46" t="s">
        <v>1556</v>
      </c>
      <c r="E197">
        <v>21916</v>
      </c>
      <c r="F197">
        <v>21844</v>
      </c>
      <c r="G197">
        <v>22080</v>
      </c>
      <c r="H197">
        <v>22686</v>
      </c>
      <c r="I197">
        <v>22969</v>
      </c>
      <c r="J197">
        <v>23485</v>
      </c>
      <c r="K197">
        <v>23189</v>
      </c>
      <c r="L197">
        <v>22996</v>
      </c>
      <c r="M197">
        <v>22784</v>
      </c>
      <c r="N197">
        <v>23293</v>
      </c>
      <c r="O197">
        <v>23344</v>
      </c>
      <c r="P197" s="59">
        <v>23253</v>
      </c>
    </row>
    <row r="198" spans="1:16" ht="15.75">
      <c r="A198" s="49" t="str">
        <f>CONCATENATE(B198,"UN",C198)</f>
        <v>2017UNMonroe</v>
      </c>
      <c r="B198" s="8">
        <v>2017</v>
      </c>
      <c r="C198" s="46" t="s">
        <v>1533</v>
      </c>
      <c r="D198" s="46" t="s">
        <v>1557</v>
      </c>
      <c r="E198">
        <v>968</v>
      </c>
      <c r="F198">
        <v>993</v>
      </c>
      <c r="G198">
        <v>800</v>
      </c>
      <c r="H198">
        <v>590</v>
      </c>
      <c r="I198">
        <v>579</v>
      </c>
      <c r="J198">
        <v>725</v>
      </c>
      <c r="K198">
        <v>737</v>
      </c>
      <c r="L198">
        <v>675</v>
      </c>
      <c r="M198">
        <v>647</v>
      </c>
      <c r="N198">
        <v>576</v>
      </c>
      <c r="O198">
        <v>568</v>
      </c>
      <c r="P198" s="59">
        <v>581</v>
      </c>
    </row>
    <row r="199" spans="1:16" ht="15.75">
      <c r="A199" s="49" t="str">
        <f>CONCATENATE(B199,"RT",C199)</f>
        <v>2017RTMonroe</v>
      </c>
      <c r="B199" s="8">
        <v>2017</v>
      </c>
      <c r="C199" s="46" t="s">
        <v>1533</v>
      </c>
      <c r="D199" s="46" t="s">
        <v>1558</v>
      </c>
      <c r="E199">
        <v>4.2</v>
      </c>
      <c r="F199">
        <v>4.3</v>
      </c>
      <c r="G199">
        <v>3.5</v>
      </c>
      <c r="H199">
        <v>2.5</v>
      </c>
      <c r="I199">
        <v>2.5</v>
      </c>
      <c r="J199">
        <v>3</v>
      </c>
      <c r="K199">
        <v>3.1</v>
      </c>
      <c r="L199">
        <v>2.9</v>
      </c>
      <c r="M199">
        <v>2.8</v>
      </c>
      <c r="N199">
        <v>2.4</v>
      </c>
      <c r="O199">
        <v>2.4</v>
      </c>
      <c r="P199" s="60">
        <v>2.4</v>
      </c>
    </row>
    <row r="200" spans="1:16" ht="15.75">
      <c r="A200" s="49" t="str">
        <f>CONCATENATE(B200,"LF",C200)</f>
        <v>2017LFOconto</v>
      </c>
      <c r="B200" s="8">
        <v>2017</v>
      </c>
      <c r="C200" s="46" t="s">
        <v>285</v>
      </c>
      <c r="D200" s="46" t="s">
        <v>1555</v>
      </c>
      <c r="E200">
        <v>20437</v>
      </c>
      <c r="F200">
        <v>20467</v>
      </c>
      <c r="G200">
        <v>20289</v>
      </c>
      <c r="H200">
        <v>20484</v>
      </c>
      <c r="I200">
        <v>20499</v>
      </c>
      <c r="J200">
        <v>21162</v>
      </c>
      <c r="K200">
        <v>20980</v>
      </c>
      <c r="L200">
        <v>20922</v>
      </c>
      <c r="M200">
        <v>20607</v>
      </c>
      <c r="N200">
        <v>20697</v>
      </c>
      <c r="O200">
        <v>20738</v>
      </c>
      <c r="P200" s="58">
        <v>20757</v>
      </c>
    </row>
    <row r="201" spans="1:16" ht="15.75">
      <c r="A201" s="49" t="str">
        <f>CONCATENATE(B201,"EM",C201)</f>
        <v>2017EMOconto</v>
      </c>
      <c r="B201" s="8">
        <v>2017</v>
      </c>
      <c r="C201" s="46" t="s">
        <v>285</v>
      </c>
      <c r="D201" s="46" t="s">
        <v>1556</v>
      </c>
      <c r="E201">
        <v>19399</v>
      </c>
      <c r="F201">
        <v>19374</v>
      </c>
      <c r="G201">
        <v>19350</v>
      </c>
      <c r="H201">
        <v>19752</v>
      </c>
      <c r="I201">
        <v>19916</v>
      </c>
      <c r="J201">
        <v>20439</v>
      </c>
      <c r="K201">
        <v>20298</v>
      </c>
      <c r="L201">
        <v>20249</v>
      </c>
      <c r="M201">
        <v>19991</v>
      </c>
      <c r="N201">
        <v>20115</v>
      </c>
      <c r="O201">
        <v>20149</v>
      </c>
      <c r="P201" s="59">
        <v>20110</v>
      </c>
    </row>
    <row r="202" spans="1:16" ht="15.75">
      <c r="A202" s="49" t="str">
        <f>CONCATENATE(B202,"UN",C202)</f>
        <v>2017UNOconto</v>
      </c>
      <c r="B202" s="8">
        <v>2017</v>
      </c>
      <c r="C202" s="46" t="s">
        <v>285</v>
      </c>
      <c r="D202" s="46" t="s">
        <v>1557</v>
      </c>
      <c r="E202">
        <v>1038</v>
      </c>
      <c r="F202">
        <v>1093</v>
      </c>
      <c r="G202">
        <v>939</v>
      </c>
      <c r="H202">
        <v>732</v>
      </c>
      <c r="I202">
        <v>583</v>
      </c>
      <c r="J202">
        <v>723</v>
      </c>
      <c r="K202">
        <v>682</v>
      </c>
      <c r="L202">
        <v>673</v>
      </c>
      <c r="M202">
        <v>616</v>
      </c>
      <c r="N202">
        <v>582</v>
      </c>
      <c r="O202">
        <v>589</v>
      </c>
      <c r="P202" s="59">
        <v>647</v>
      </c>
    </row>
    <row r="203" spans="1:16" ht="15.75">
      <c r="A203" s="49" t="str">
        <f>CONCATENATE(B203,"RT",C203)</f>
        <v>2017RTOconto</v>
      </c>
      <c r="B203" s="8">
        <v>2017</v>
      </c>
      <c r="C203" s="46" t="s">
        <v>285</v>
      </c>
      <c r="D203" s="46" t="s">
        <v>1558</v>
      </c>
      <c r="E203">
        <v>5.1</v>
      </c>
      <c r="F203">
        <v>5.3</v>
      </c>
      <c r="G203">
        <v>4.6</v>
      </c>
      <c r="H203">
        <v>3.6</v>
      </c>
      <c r="I203">
        <v>2.8</v>
      </c>
      <c r="J203">
        <v>3.4</v>
      </c>
      <c r="K203">
        <v>3.3</v>
      </c>
      <c r="L203">
        <v>3.2</v>
      </c>
      <c r="M203">
        <v>3</v>
      </c>
      <c r="N203">
        <v>2.8</v>
      </c>
      <c r="O203">
        <v>2.8</v>
      </c>
      <c r="P203" s="60">
        <v>3.1</v>
      </c>
    </row>
    <row r="204" spans="1:16" ht="15.75">
      <c r="A204" s="49" t="str">
        <f>CONCATENATE(B204,"LF",C204)</f>
        <v>2017LFOneida</v>
      </c>
      <c r="B204" s="8">
        <v>2017</v>
      </c>
      <c r="C204" s="46" t="s">
        <v>1534</v>
      </c>
      <c r="D204" s="46" t="s">
        <v>1555</v>
      </c>
      <c r="E204">
        <v>17919</v>
      </c>
      <c r="F204">
        <v>18035</v>
      </c>
      <c r="G204">
        <v>17984</v>
      </c>
      <c r="H204">
        <v>17988</v>
      </c>
      <c r="I204">
        <v>18534</v>
      </c>
      <c r="J204">
        <v>19379</v>
      </c>
      <c r="K204">
        <v>20023</v>
      </c>
      <c r="L204">
        <v>19696</v>
      </c>
      <c r="M204">
        <v>18880</v>
      </c>
      <c r="N204">
        <v>18481</v>
      </c>
      <c r="O204">
        <v>18292</v>
      </c>
      <c r="P204" s="58">
        <v>18289</v>
      </c>
    </row>
    <row r="205" spans="1:16" ht="15.75">
      <c r="A205" s="49" t="str">
        <f>CONCATENATE(B205,"EM",C205)</f>
        <v>2017EMOneida</v>
      </c>
      <c r="B205" s="8">
        <v>2017</v>
      </c>
      <c r="C205" s="46" t="s">
        <v>1534</v>
      </c>
      <c r="D205" s="46" t="s">
        <v>1556</v>
      </c>
      <c r="E205">
        <v>16920</v>
      </c>
      <c r="F205">
        <v>16926</v>
      </c>
      <c r="G205">
        <v>17024</v>
      </c>
      <c r="H205">
        <v>17270</v>
      </c>
      <c r="I205">
        <v>18004</v>
      </c>
      <c r="J205">
        <v>18731</v>
      </c>
      <c r="K205">
        <v>19391</v>
      </c>
      <c r="L205">
        <v>19033</v>
      </c>
      <c r="M205">
        <v>18313</v>
      </c>
      <c r="N205">
        <v>17950</v>
      </c>
      <c r="O205">
        <v>17718</v>
      </c>
      <c r="P205" s="59">
        <v>17559</v>
      </c>
    </row>
    <row r="206" spans="1:16" ht="15.75">
      <c r="A206" s="49" t="str">
        <f>CONCATENATE(B206,"UN",C206)</f>
        <v>2017UNOneida</v>
      </c>
      <c r="B206" s="8">
        <v>2017</v>
      </c>
      <c r="C206" s="46" t="s">
        <v>1534</v>
      </c>
      <c r="D206" s="46" t="s">
        <v>1557</v>
      </c>
      <c r="E206">
        <v>999</v>
      </c>
      <c r="F206">
        <v>1109</v>
      </c>
      <c r="G206">
        <v>960</v>
      </c>
      <c r="H206">
        <v>718</v>
      </c>
      <c r="I206">
        <v>530</v>
      </c>
      <c r="J206">
        <v>648</v>
      </c>
      <c r="K206">
        <v>632</v>
      </c>
      <c r="L206">
        <v>663</v>
      </c>
      <c r="M206">
        <v>567</v>
      </c>
      <c r="N206">
        <v>531</v>
      </c>
      <c r="O206">
        <v>574</v>
      </c>
      <c r="P206" s="59">
        <v>730</v>
      </c>
    </row>
    <row r="207" spans="1:16" ht="15.75">
      <c r="A207" s="49" t="str">
        <f>CONCATENATE(B207,"RT",C207)</f>
        <v>2017RTOneida</v>
      </c>
      <c r="B207" s="8">
        <v>2017</v>
      </c>
      <c r="C207" s="46" t="s">
        <v>1534</v>
      </c>
      <c r="D207" s="46" t="s">
        <v>1558</v>
      </c>
      <c r="E207">
        <v>5.6</v>
      </c>
      <c r="F207">
        <v>6.1</v>
      </c>
      <c r="G207">
        <v>5.3</v>
      </c>
      <c r="H207">
        <v>4</v>
      </c>
      <c r="I207">
        <v>2.9</v>
      </c>
      <c r="J207">
        <v>3.3</v>
      </c>
      <c r="K207">
        <v>3.2</v>
      </c>
      <c r="L207">
        <v>3.4</v>
      </c>
      <c r="M207">
        <v>3</v>
      </c>
      <c r="N207">
        <v>2.9</v>
      </c>
      <c r="O207">
        <v>3.1</v>
      </c>
      <c r="P207" s="60">
        <v>4</v>
      </c>
    </row>
    <row r="208" spans="1:16" ht="15.75">
      <c r="A208" s="49" t="str">
        <f>CONCATENATE(B208,"LF",C208)</f>
        <v>2017LFOutagamie</v>
      </c>
      <c r="B208" s="8">
        <v>2017</v>
      </c>
      <c r="C208" s="46" t="s">
        <v>279</v>
      </c>
      <c r="D208" s="46" t="s">
        <v>1555</v>
      </c>
      <c r="E208">
        <v>104210</v>
      </c>
      <c r="F208">
        <v>104594</v>
      </c>
      <c r="G208">
        <v>104364</v>
      </c>
      <c r="H208">
        <v>104501</v>
      </c>
      <c r="I208">
        <v>104925</v>
      </c>
      <c r="J208">
        <v>107578</v>
      </c>
      <c r="K208">
        <v>108166</v>
      </c>
      <c r="L208">
        <v>107864</v>
      </c>
      <c r="M208">
        <v>106379</v>
      </c>
      <c r="N208">
        <v>106399</v>
      </c>
      <c r="O208">
        <v>106699</v>
      </c>
      <c r="P208" s="58">
        <v>105963</v>
      </c>
    </row>
    <row r="209" spans="1:16" ht="15.75">
      <c r="A209" s="49" t="str">
        <f>CONCATENATE(B209,"EM",C209)</f>
        <v>2017EMOutagamie</v>
      </c>
      <c r="B209" s="8">
        <v>2017</v>
      </c>
      <c r="C209" s="46" t="s">
        <v>279</v>
      </c>
      <c r="D209" s="46" t="s">
        <v>1556</v>
      </c>
      <c r="E209">
        <v>100352</v>
      </c>
      <c r="F209">
        <v>100440</v>
      </c>
      <c r="G209">
        <v>100999</v>
      </c>
      <c r="H209">
        <v>101698</v>
      </c>
      <c r="I209">
        <v>102294</v>
      </c>
      <c r="J209">
        <v>104253</v>
      </c>
      <c r="K209">
        <v>104879</v>
      </c>
      <c r="L209">
        <v>104676</v>
      </c>
      <c r="M209">
        <v>103564</v>
      </c>
      <c r="N209">
        <v>103452</v>
      </c>
      <c r="O209">
        <v>103974</v>
      </c>
      <c r="P209" s="59">
        <v>103336</v>
      </c>
    </row>
    <row r="210" spans="1:16" ht="15.75">
      <c r="A210" s="49" t="str">
        <f>CONCATENATE(B210,"UN",C210)</f>
        <v>2017UNOutagamie</v>
      </c>
      <c r="B210" s="8">
        <v>2017</v>
      </c>
      <c r="C210" s="46" t="s">
        <v>279</v>
      </c>
      <c r="D210" s="46" t="s">
        <v>1557</v>
      </c>
      <c r="E210">
        <v>3858</v>
      </c>
      <c r="F210">
        <v>4154</v>
      </c>
      <c r="G210">
        <v>3365</v>
      </c>
      <c r="H210">
        <v>2803</v>
      </c>
      <c r="I210">
        <v>2631</v>
      </c>
      <c r="J210">
        <v>3325</v>
      </c>
      <c r="K210">
        <v>3287</v>
      </c>
      <c r="L210">
        <v>3188</v>
      </c>
      <c r="M210">
        <v>2815</v>
      </c>
      <c r="N210">
        <v>2947</v>
      </c>
      <c r="O210">
        <v>2725</v>
      </c>
      <c r="P210" s="59">
        <v>2627</v>
      </c>
    </row>
    <row r="211" spans="1:16" ht="15.75">
      <c r="A211" s="49" t="str">
        <f>CONCATENATE(B211,"RT",C211)</f>
        <v>2017RTOutagamie</v>
      </c>
      <c r="B211" s="8">
        <v>2017</v>
      </c>
      <c r="C211" s="46" t="s">
        <v>279</v>
      </c>
      <c r="D211" s="46" t="s">
        <v>1558</v>
      </c>
      <c r="E211">
        <v>3.7</v>
      </c>
      <c r="F211">
        <v>4</v>
      </c>
      <c r="G211">
        <v>3.2</v>
      </c>
      <c r="H211">
        <v>2.7</v>
      </c>
      <c r="I211">
        <v>2.5</v>
      </c>
      <c r="J211">
        <v>3.1</v>
      </c>
      <c r="K211">
        <v>3</v>
      </c>
      <c r="L211">
        <v>3</v>
      </c>
      <c r="M211">
        <v>2.6</v>
      </c>
      <c r="N211">
        <v>2.8</v>
      </c>
      <c r="O211">
        <v>2.6</v>
      </c>
      <c r="P211" s="60">
        <v>2.5</v>
      </c>
    </row>
    <row r="212" spans="1:16" ht="15.75">
      <c r="A212" s="49" t="str">
        <f>CONCATENATE(B212,"LF",C212)</f>
        <v>2017LFOzaukee</v>
      </c>
      <c r="B212" s="8">
        <v>2017</v>
      </c>
      <c r="C212" s="46" t="s">
        <v>283</v>
      </c>
      <c r="D212" s="46" t="s">
        <v>1555</v>
      </c>
      <c r="E212">
        <v>48046</v>
      </c>
      <c r="F212">
        <v>48410</v>
      </c>
      <c r="G212">
        <v>48446</v>
      </c>
      <c r="H212">
        <v>48430</v>
      </c>
      <c r="I212">
        <v>48778</v>
      </c>
      <c r="J212">
        <v>49717</v>
      </c>
      <c r="K212">
        <v>49976</v>
      </c>
      <c r="L212">
        <v>49625</v>
      </c>
      <c r="M212">
        <v>49370</v>
      </c>
      <c r="N212">
        <v>49304</v>
      </c>
      <c r="O212">
        <v>49383</v>
      </c>
      <c r="P212" s="58">
        <v>48924</v>
      </c>
    </row>
    <row r="213" spans="1:16" ht="15.75">
      <c r="A213" s="49" t="str">
        <f>CONCATENATE(B213,"EM",C213)</f>
        <v>2017EMOzaukee</v>
      </c>
      <c r="B213" s="8">
        <v>2017</v>
      </c>
      <c r="C213" s="46" t="s">
        <v>283</v>
      </c>
      <c r="D213" s="46" t="s">
        <v>1556</v>
      </c>
      <c r="E213">
        <v>46442</v>
      </c>
      <c r="F213">
        <v>46703</v>
      </c>
      <c r="G213">
        <v>47074</v>
      </c>
      <c r="H213">
        <v>47236</v>
      </c>
      <c r="I213">
        <v>47530</v>
      </c>
      <c r="J213">
        <v>48163</v>
      </c>
      <c r="K213">
        <v>48442</v>
      </c>
      <c r="L213">
        <v>48167</v>
      </c>
      <c r="M213">
        <v>48030</v>
      </c>
      <c r="N213">
        <v>48055</v>
      </c>
      <c r="O213">
        <v>48247</v>
      </c>
      <c r="P213" s="59">
        <v>47891</v>
      </c>
    </row>
    <row r="214" spans="1:16" ht="15.75">
      <c r="A214" s="49" t="str">
        <f>CONCATENATE(B214,"UN",C214)</f>
        <v>2017UNOzaukee</v>
      </c>
      <c r="B214" s="8">
        <v>2017</v>
      </c>
      <c r="C214" s="46" t="s">
        <v>283</v>
      </c>
      <c r="D214" s="46" t="s">
        <v>1557</v>
      </c>
      <c r="E214">
        <v>1604</v>
      </c>
      <c r="F214">
        <v>1707</v>
      </c>
      <c r="G214">
        <v>1372</v>
      </c>
      <c r="H214">
        <v>1194</v>
      </c>
      <c r="I214">
        <v>1248</v>
      </c>
      <c r="J214">
        <v>1554</v>
      </c>
      <c r="K214">
        <v>1534</v>
      </c>
      <c r="L214">
        <v>1458</v>
      </c>
      <c r="M214">
        <v>1340</v>
      </c>
      <c r="N214">
        <v>1249</v>
      </c>
      <c r="O214">
        <v>1136</v>
      </c>
      <c r="P214" s="59">
        <v>1033</v>
      </c>
    </row>
    <row r="215" spans="1:16" ht="15.75">
      <c r="A215" s="49" t="str">
        <f>CONCATENATE(B215,"RT",C215)</f>
        <v>2017RTOzaukee</v>
      </c>
      <c r="B215" s="8">
        <v>2017</v>
      </c>
      <c r="C215" s="46" t="s">
        <v>283</v>
      </c>
      <c r="D215" s="46" t="s">
        <v>1558</v>
      </c>
      <c r="E215">
        <v>3.3</v>
      </c>
      <c r="F215">
        <v>3.5</v>
      </c>
      <c r="G215">
        <v>2.8</v>
      </c>
      <c r="H215">
        <v>2.5</v>
      </c>
      <c r="I215">
        <v>2.6</v>
      </c>
      <c r="J215">
        <v>3.1</v>
      </c>
      <c r="K215">
        <v>3.1</v>
      </c>
      <c r="L215">
        <v>2.9</v>
      </c>
      <c r="M215">
        <v>2.7</v>
      </c>
      <c r="N215">
        <v>2.5</v>
      </c>
      <c r="O215">
        <v>2.3</v>
      </c>
      <c r="P215" s="60">
        <v>2.1</v>
      </c>
    </row>
    <row r="216" spans="1:16" ht="15.75">
      <c r="A216" s="49" t="str">
        <f>CONCATENATE(B216,"LF",C216)</f>
        <v>2017LFPepin</v>
      </c>
      <c r="B216" s="8">
        <v>2017</v>
      </c>
      <c r="C216" s="46" t="s">
        <v>1535</v>
      </c>
      <c r="D216" s="46" t="s">
        <v>1555</v>
      </c>
      <c r="E216">
        <v>4147</v>
      </c>
      <c r="F216">
        <v>4126</v>
      </c>
      <c r="G216">
        <v>4164</v>
      </c>
      <c r="H216">
        <v>4265</v>
      </c>
      <c r="I216">
        <v>4301</v>
      </c>
      <c r="J216">
        <v>4507</v>
      </c>
      <c r="K216">
        <v>4301</v>
      </c>
      <c r="L216">
        <v>4249</v>
      </c>
      <c r="M216">
        <v>4193</v>
      </c>
      <c r="N216">
        <v>4273</v>
      </c>
      <c r="O216">
        <v>4293</v>
      </c>
      <c r="P216" s="58">
        <v>4187</v>
      </c>
    </row>
    <row r="217" spans="1:16" ht="15.75">
      <c r="A217" s="49" t="str">
        <f>CONCATENATE(B217,"EM",C217)</f>
        <v>2017EMPepin</v>
      </c>
      <c r="B217" s="8">
        <v>2017</v>
      </c>
      <c r="C217" s="46" t="s">
        <v>1535</v>
      </c>
      <c r="D217" s="46" t="s">
        <v>1556</v>
      </c>
      <c r="E217">
        <v>3915</v>
      </c>
      <c r="F217">
        <v>3890</v>
      </c>
      <c r="G217">
        <v>3980</v>
      </c>
      <c r="H217">
        <v>4142</v>
      </c>
      <c r="I217">
        <v>4185</v>
      </c>
      <c r="J217">
        <v>4354</v>
      </c>
      <c r="K217">
        <v>4150</v>
      </c>
      <c r="L217">
        <v>4112</v>
      </c>
      <c r="M217">
        <v>4083</v>
      </c>
      <c r="N217">
        <v>4159</v>
      </c>
      <c r="O217">
        <v>4170</v>
      </c>
      <c r="P217" s="59">
        <v>4046</v>
      </c>
    </row>
    <row r="218" spans="1:16" ht="15.75">
      <c r="A218" s="49" t="str">
        <f>CONCATENATE(B218,"UN",C218)</f>
        <v>2017UNPepin</v>
      </c>
      <c r="B218" s="8">
        <v>2017</v>
      </c>
      <c r="C218" s="46" t="s">
        <v>1535</v>
      </c>
      <c r="D218" s="46" t="s">
        <v>1557</v>
      </c>
      <c r="E218">
        <v>232</v>
      </c>
      <c r="F218">
        <v>236</v>
      </c>
      <c r="G218">
        <v>184</v>
      </c>
      <c r="H218">
        <v>123</v>
      </c>
      <c r="I218">
        <v>116</v>
      </c>
      <c r="J218">
        <v>153</v>
      </c>
      <c r="K218">
        <v>151</v>
      </c>
      <c r="L218">
        <v>137</v>
      </c>
      <c r="M218">
        <v>110</v>
      </c>
      <c r="N218">
        <v>114</v>
      </c>
      <c r="O218">
        <v>123</v>
      </c>
      <c r="P218" s="59">
        <v>141</v>
      </c>
    </row>
    <row r="219" spans="1:16" ht="15.75">
      <c r="A219" s="49" t="str">
        <f>CONCATENATE(B219,"RT",C219)</f>
        <v>2017RTPepin</v>
      </c>
      <c r="B219" s="8">
        <v>2017</v>
      </c>
      <c r="C219" s="46" t="s">
        <v>1535</v>
      </c>
      <c r="D219" s="46" t="s">
        <v>1558</v>
      </c>
      <c r="E219">
        <v>5.6</v>
      </c>
      <c r="F219">
        <v>5.7</v>
      </c>
      <c r="G219">
        <v>4.4</v>
      </c>
      <c r="H219">
        <v>2.9</v>
      </c>
      <c r="I219">
        <v>2.7</v>
      </c>
      <c r="J219">
        <v>3.4</v>
      </c>
      <c r="K219">
        <v>3.5</v>
      </c>
      <c r="L219">
        <v>3.2</v>
      </c>
      <c r="M219">
        <v>2.6</v>
      </c>
      <c r="N219">
        <v>2.7</v>
      </c>
      <c r="O219">
        <v>2.9</v>
      </c>
      <c r="P219" s="60">
        <v>3.4</v>
      </c>
    </row>
    <row r="220" spans="1:16" ht="15.75">
      <c r="A220" s="49" t="str">
        <f>CONCATENATE(B220,"LF",C220)</f>
        <v>2017LFPierce</v>
      </c>
      <c r="B220" s="8">
        <v>2017</v>
      </c>
      <c r="C220" s="46" t="s">
        <v>1536</v>
      </c>
      <c r="D220" s="46" t="s">
        <v>1555</v>
      </c>
      <c r="E220">
        <v>24911</v>
      </c>
      <c r="F220">
        <v>24985</v>
      </c>
      <c r="G220">
        <v>24887</v>
      </c>
      <c r="H220">
        <v>24982</v>
      </c>
      <c r="I220">
        <v>25243</v>
      </c>
      <c r="J220">
        <v>25908</v>
      </c>
      <c r="K220">
        <v>25747</v>
      </c>
      <c r="L220">
        <v>25552</v>
      </c>
      <c r="M220">
        <v>25331</v>
      </c>
      <c r="N220">
        <v>25385</v>
      </c>
      <c r="O220">
        <v>25462</v>
      </c>
      <c r="P220" s="58">
        <v>25399</v>
      </c>
    </row>
    <row r="221" spans="1:16" ht="15.75">
      <c r="A221" s="49" t="str">
        <f>CONCATENATE(B221,"EM",C221)</f>
        <v>2017EMPierce</v>
      </c>
      <c r="B221" s="8">
        <v>2017</v>
      </c>
      <c r="C221" s="46" t="s">
        <v>1536</v>
      </c>
      <c r="D221" s="46" t="s">
        <v>1556</v>
      </c>
      <c r="E221">
        <v>23696</v>
      </c>
      <c r="F221">
        <v>23722</v>
      </c>
      <c r="G221">
        <v>23899</v>
      </c>
      <c r="H221">
        <v>24222</v>
      </c>
      <c r="I221">
        <v>24528</v>
      </c>
      <c r="J221">
        <v>25038</v>
      </c>
      <c r="K221">
        <v>24959</v>
      </c>
      <c r="L221">
        <v>24765</v>
      </c>
      <c r="M221">
        <v>24633</v>
      </c>
      <c r="N221">
        <v>24725</v>
      </c>
      <c r="O221">
        <v>24799</v>
      </c>
      <c r="P221" s="59">
        <v>24705</v>
      </c>
    </row>
    <row r="222" spans="1:16" ht="15.75">
      <c r="A222" s="49" t="str">
        <f>CONCATENATE(B222,"UN",C222)</f>
        <v>2017UNPierce</v>
      </c>
      <c r="B222" s="8">
        <v>2017</v>
      </c>
      <c r="C222" s="46" t="s">
        <v>1536</v>
      </c>
      <c r="D222" s="46" t="s">
        <v>1557</v>
      </c>
      <c r="E222">
        <v>1215</v>
      </c>
      <c r="F222">
        <v>1263</v>
      </c>
      <c r="G222">
        <v>988</v>
      </c>
      <c r="H222">
        <v>760</v>
      </c>
      <c r="I222">
        <v>715</v>
      </c>
      <c r="J222">
        <v>870</v>
      </c>
      <c r="K222">
        <v>788</v>
      </c>
      <c r="L222">
        <v>787</v>
      </c>
      <c r="M222">
        <v>698</v>
      </c>
      <c r="N222">
        <v>660</v>
      </c>
      <c r="O222">
        <v>663</v>
      </c>
      <c r="P222" s="59">
        <v>694</v>
      </c>
    </row>
    <row r="223" spans="1:16" ht="15.75">
      <c r="A223" s="49" t="str">
        <f>CONCATENATE(B223,"RT",C223)</f>
        <v>2017RTPierce</v>
      </c>
      <c r="B223" s="8">
        <v>2017</v>
      </c>
      <c r="C223" s="46" t="s">
        <v>1536</v>
      </c>
      <c r="D223" s="46" t="s">
        <v>1558</v>
      </c>
      <c r="E223">
        <v>4.9</v>
      </c>
      <c r="F223">
        <v>5.1</v>
      </c>
      <c r="G223">
        <v>4</v>
      </c>
      <c r="H223">
        <v>3</v>
      </c>
      <c r="I223">
        <v>2.8</v>
      </c>
      <c r="J223">
        <v>3.4</v>
      </c>
      <c r="K223">
        <v>3.1</v>
      </c>
      <c r="L223">
        <v>3.1</v>
      </c>
      <c r="M223">
        <v>2.8</v>
      </c>
      <c r="N223">
        <v>2.6</v>
      </c>
      <c r="O223">
        <v>2.6</v>
      </c>
      <c r="P223" s="60">
        <v>2.7</v>
      </c>
    </row>
    <row r="224" spans="1:16" ht="15.75">
      <c r="A224" s="49" t="str">
        <f>CONCATENATE(B224,"LF",C224)</f>
        <v>2017LFPolk</v>
      </c>
      <c r="B224" s="8">
        <v>2017</v>
      </c>
      <c r="C224" s="46" t="s">
        <v>1537</v>
      </c>
      <c r="D224" s="46" t="s">
        <v>1555</v>
      </c>
      <c r="E224">
        <v>25062</v>
      </c>
      <c r="F224">
        <v>25129</v>
      </c>
      <c r="G224">
        <v>25089</v>
      </c>
      <c r="H224">
        <v>25063</v>
      </c>
      <c r="I224">
        <v>25196</v>
      </c>
      <c r="J224">
        <v>26036</v>
      </c>
      <c r="K224">
        <v>25573</v>
      </c>
      <c r="L224">
        <v>25256</v>
      </c>
      <c r="M224">
        <v>25238</v>
      </c>
      <c r="N224">
        <v>25511</v>
      </c>
      <c r="O224">
        <v>25515</v>
      </c>
      <c r="P224" s="58">
        <v>25570</v>
      </c>
    </row>
    <row r="225" spans="1:16" ht="15.75">
      <c r="A225" s="49" t="str">
        <f>CONCATENATE(B225,"EM",C225)</f>
        <v>2017EMPolk</v>
      </c>
      <c r="B225" s="8">
        <v>2017</v>
      </c>
      <c r="C225" s="46" t="s">
        <v>1537</v>
      </c>
      <c r="D225" s="46" t="s">
        <v>1556</v>
      </c>
      <c r="E225">
        <v>23634</v>
      </c>
      <c r="F225">
        <v>23564</v>
      </c>
      <c r="G225">
        <v>23799</v>
      </c>
      <c r="H225">
        <v>24157</v>
      </c>
      <c r="I225">
        <v>24502</v>
      </c>
      <c r="J225">
        <v>25204</v>
      </c>
      <c r="K225">
        <v>24820</v>
      </c>
      <c r="L225">
        <v>24499</v>
      </c>
      <c r="M225">
        <v>24532</v>
      </c>
      <c r="N225">
        <v>24837</v>
      </c>
      <c r="O225">
        <v>24768</v>
      </c>
      <c r="P225" s="59">
        <v>24648</v>
      </c>
    </row>
    <row r="226" spans="1:16" ht="15.75">
      <c r="A226" s="49" t="str">
        <f>CONCATENATE(B226,"UN",C226)</f>
        <v>2017UNPolk</v>
      </c>
      <c r="B226" s="8">
        <v>2017</v>
      </c>
      <c r="C226" s="46" t="s">
        <v>1537</v>
      </c>
      <c r="D226" s="46" t="s">
        <v>1557</v>
      </c>
      <c r="E226">
        <v>1428</v>
      </c>
      <c r="F226">
        <v>1565</v>
      </c>
      <c r="G226">
        <v>1290</v>
      </c>
      <c r="H226">
        <v>906</v>
      </c>
      <c r="I226">
        <v>694</v>
      </c>
      <c r="J226">
        <v>832</v>
      </c>
      <c r="K226">
        <v>753</v>
      </c>
      <c r="L226">
        <v>757</v>
      </c>
      <c r="M226">
        <v>706</v>
      </c>
      <c r="N226">
        <v>674</v>
      </c>
      <c r="O226">
        <v>747</v>
      </c>
      <c r="P226" s="59">
        <v>922</v>
      </c>
    </row>
    <row r="227" spans="1:16" ht="15.75">
      <c r="A227" s="49" t="str">
        <f>CONCATENATE(B227,"RT",C227)</f>
        <v>2017RTPolk</v>
      </c>
      <c r="B227" s="8">
        <v>2017</v>
      </c>
      <c r="C227" s="46" t="s">
        <v>1537</v>
      </c>
      <c r="D227" s="46" t="s">
        <v>1558</v>
      </c>
      <c r="E227">
        <v>5.7</v>
      </c>
      <c r="F227">
        <v>6.2</v>
      </c>
      <c r="G227">
        <v>5.1</v>
      </c>
      <c r="H227">
        <v>3.6</v>
      </c>
      <c r="I227">
        <v>2.8</v>
      </c>
      <c r="J227">
        <v>3.2</v>
      </c>
      <c r="K227">
        <v>2.9</v>
      </c>
      <c r="L227">
        <v>3</v>
      </c>
      <c r="M227">
        <v>2.8</v>
      </c>
      <c r="N227">
        <v>2.6</v>
      </c>
      <c r="O227">
        <v>2.9</v>
      </c>
      <c r="P227" s="60">
        <v>3.6</v>
      </c>
    </row>
    <row r="228" spans="1:16" ht="15.75">
      <c r="A228" s="49" t="str">
        <f>CONCATENATE(B228,"LF",C228)</f>
        <v>2017LFPortage</v>
      </c>
      <c r="B228" s="8">
        <v>2017</v>
      </c>
      <c r="C228" s="46" t="s">
        <v>1538</v>
      </c>
      <c r="D228" s="46" t="s">
        <v>1555</v>
      </c>
      <c r="E228">
        <v>38884</v>
      </c>
      <c r="F228">
        <v>40018</v>
      </c>
      <c r="G228">
        <v>40012</v>
      </c>
      <c r="H228">
        <v>40482</v>
      </c>
      <c r="I228">
        <v>40474</v>
      </c>
      <c r="J228">
        <v>39660</v>
      </c>
      <c r="K228">
        <v>39235</v>
      </c>
      <c r="L228">
        <v>38883</v>
      </c>
      <c r="M228">
        <v>40231</v>
      </c>
      <c r="N228">
        <v>40789</v>
      </c>
      <c r="O228">
        <v>41072</v>
      </c>
      <c r="P228" s="58">
        <v>41083</v>
      </c>
    </row>
    <row r="229" spans="1:16" ht="15.75">
      <c r="A229" s="49" t="str">
        <f>CONCATENATE(B229,"EM",C229)</f>
        <v>2017EMPortage</v>
      </c>
      <c r="B229" s="8">
        <v>2017</v>
      </c>
      <c r="C229" s="46" t="s">
        <v>1538</v>
      </c>
      <c r="D229" s="46" t="s">
        <v>1556</v>
      </c>
      <c r="E229">
        <v>37268</v>
      </c>
      <c r="F229">
        <v>38248</v>
      </c>
      <c r="G229">
        <v>38557</v>
      </c>
      <c r="H229">
        <v>39377</v>
      </c>
      <c r="I229">
        <v>39423</v>
      </c>
      <c r="J229">
        <v>38321</v>
      </c>
      <c r="K229">
        <v>37978</v>
      </c>
      <c r="L229">
        <v>37762</v>
      </c>
      <c r="M229">
        <v>39174</v>
      </c>
      <c r="N229">
        <v>39767</v>
      </c>
      <c r="O229">
        <v>40098</v>
      </c>
      <c r="P229" s="59">
        <v>40073</v>
      </c>
    </row>
    <row r="230" spans="1:16" ht="15.75">
      <c r="A230" s="49" t="str">
        <f>CONCATENATE(B230,"UN",C230)</f>
        <v>2017UNPortage</v>
      </c>
      <c r="B230" s="8">
        <v>2017</v>
      </c>
      <c r="C230" s="46" t="s">
        <v>1538</v>
      </c>
      <c r="D230" s="46" t="s">
        <v>1557</v>
      </c>
      <c r="E230">
        <v>1616</v>
      </c>
      <c r="F230">
        <v>1770</v>
      </c>
      <c r="G230">
        <v>1455</v>
      </c>
      <c r="H230">
        <v>1105</v>
      </c>
      <c r="I230">
        <v>1051</v>
      </c>
      <c r="J230">
        <v>1339</v>
      </c>
      <c r="K230">
        <v>1257</v>
      </c>
      <c r="L230">
        <v>1121</v>
      </c>
      <c r="M230">
        <v>1057</v>
      </c>
      <c r="N230">
        <v>1022</v>
      </c>
      <c r="O230">
        <v>974</v>
      </c>
      <c r="P230" s="59">
        <v>1010</v>
      </c>
    </row>
    <row r="231" spans="1:16" ht="15.75">
      <c r="A231" s="49" t="str">
        <f>CONCATENATE(B231,"RT",C231)</f>
        <v>2017RTPortage</v>
      </c>
      <c r="B231" s="8">
        <v>2017</v>
      </c>
      <c r="C231" s="46" t="s">
        <v>1538</v>
      </c>
      <c r="D231" s="46" t="s">
        <v>1558</v>
      </c>
      <c r="E231">
        <v>4.2</v>
      </c>
      <c r="F231">
        <v>4.4</v>
      </c>
      <c r="G231">
        <v>3.6</v>
      </c>
      <c r="H231">
        <v>2.7</v>
      </c>
      <c r="I231">
        <v>2.6</v>
      </c>
      <c r="J231">
        <v>3.4</v>
      </c>
      <c r="K231">
        <v>3.2</v>
      </c>
      <c r="L231">
        <v>2.9</v>
      </c>
      <c r="M231">
        <v>2.6</v>
      </c>
      <c r="N231">
        <v>2.5</v>
      </c>
      <c r="O231">
        <v>2.4</v>
      </c>
      <c r="P231" s="60">
        <v>2.5</v>
      </c>
    </row>
    <row r="232" spans="1:16" ht="15.75">
      <c r="A232" s="49" t="str">
        <f>CONCATENATE(B232,"LF",C232)</f>
        <v>2017LFPrice</v>
      </c>
      <c r="B232" s="8">
        <v>2017</v>
      </c>
      <c r="C232" s="46" t="s">
        <v>1539</v>
      </c>
      <c r="D232" s="46" t="s">
        <v>1555</v>
      </c>
      <c r="E232">
        <v>6954</v>
      </c>
      <c r="F232">
        <v>6904</v>
      </c>
      <c r="G232">
        <v>6902</v>
      </c>
      <c r="H232">
        <v>6870</v>
      </c>
      <c r="I232">
        <v>6925</v>
      </c>
      <c r="J232">
        <v>7206</v>
      </c>
      <c r="K232">
        <v>6917</v>
      </c>
      <c r="L232">
        <v>6825</v>
      </c>
      <c r="M232">
        <v>6739</v>
      </c>
      <c r="N232">
        <v>6991</v>
      </c>
      <c r="O232">
        <v>7006</v>
      </c>
      <c r="P232" s="58">
        <v>6932</v>
      </c>
    </row>
    <row r="233" spans="1:16" ht="15.75">
      <c r="A233" s="49" t="str">
        <f>CONCATENATE(B233,"EM",C233)</f>
        <v>2017EMPrice</v>
      </c>
      <c r="B233" s="8">
        <v>2017</v>
      </c>
      <c r="C233" s="46" t="s">
        <v>1539</v>
      </c>
      <c r="D233" s="46" t="s">
        <v>1556</v>
      </c>
      <c r="E233">
        <v>6624</v>
      </c>
      <c r="F233">
        <v>6550</v>
      </c>
      <c r="G233">
        <v>6602</v>
      </c>
      <c r="H233">
        <v>6615</v>
      </c>
      <c r="I233">
        <v>6720</v>
      </c>
      <c r="J233">
        <v>6932</v>
      </c>
      <c r="K233">
        <v>6666</v>
      </c>
      <c r="L233">
        <v>6576</v>
      </c>
      <c r="M233">
        <v>6509</v>
      </c>
      <c r="N233">
        <v>6783</v>
      </c>
      <c r="O233">
        <v>6792</v>
      </c>
      <c r="P233" s="59">
        <v>6692</v>
      </c>
    </row>
    <row r="234" spans="1:16" ht="15.75">
      <c r="A234" s="49" t="str">
        <f>CONCATENATE(B234,"UN",C234)</f>
        <v>2017UNPrice</v>
      </c>
      <c r="B234" s="8">
        <v>2017</v>
      </c>
      <c r="C234" s="46" t="s">
        <v>1539</v>
      </c>
      <c r="D234" s="46" t="s">
        <v>1557</v>
      </c>
      <c r="E234">
        <v>330</v>
      </c>
      <c r="F234">
        <v>354</v>
      </c>
      <c r="G234">
        <v>300</v>
      </c>
      <c r="H234">
        <v>255</v>
      </c>
      <c r="I234">
        <v>205</v>
      </c>
      <c r="J234">
        <v>274</v>
      </c>
      <c r="K234">
        <v>251</v>
      </c>
      <c r="L234">
        <v>249</v>
      </c>
      <c r="M234">
        <v>230</v>
      </c>
      <c r="N234">
        <v>208</v>
      </c>
      <c r="O234">
        <v>214</v>
      </c>
      <c r="P234" s="59">
        <v>240</v>
      </c>
    </row>
    <row r="235" spans="1:16" ht="15.75">
      <c r="A235" s="49" t="str">
        <f>CONCATENATE(B235,"RT",C235)</f>
        <v>2017RTPrice</v>
      </c>
      <c r="B235" s="8">
        <v>2017</v>
      </c>
      <c r="C235" s="46" t="s">
        <v>1539</v>
      </c>
      <c r="D235" s="46" t="s">
        <v>1558</v>
      </c>
      <c r="E235">
        <v>4.7</v>
      </c>
      <c r="F235">
        <v>5.1</v>
      </c>
      <c r="G235">
        <v>4.3</v>
      </c>
      <c r="H235">
        <v>3.7</v>
      </c>
      <c r="I235">
        <v>3</v>
      </c>
      <c r="J235">
        <v>3.8</v>
      </c>
      <c r="K235">
        <v>3.6</v>
      </c>
      <c r="L235">
        <v>3.6</v>
      </c>
      <c r="M235">
        <v>3.4</v>
      </c>
      <c r="N235">
        <v>3</v>
      </c>
      <c r="O235">
        <v>3.1</v>
      </c>
      <c r="P235" s="60">
        <v>3.5</v>
      </c>
    </row>
    <row r="236" spans="1:16" ht="15.75">
      <c r="A236" s="49" t="str">
        <f>CONCATENATE(B236,"LF",C236)</f>
        <v>2017LFRacine</v>
      </c>
      <c r="B236" s="8">
        <v>2017</v>
      </c>
      <c r="C236" s="46" t="s">
        <v>1896</v>
      </c>
      <c r="D236" s="46" t="s">
        <v>1555</v>
      </c>
      <c r="E236">
        <v>98768</v>
      </c>
      <c r="F236">
        <v>99503</v>
      </c>
      <c r="G236">
        <v>99019</v>
      </c>
      <c r="H236">
        <v>98576</v>
      </c>
      <c r="I236">
        <v>99020</v>
      </c>
      <c r="J236">
        <v>101734</v>
      </c>
      <c r="K236">
        <v>102435</v>
      </c>
      <c r="L236">
        <v>102552</v>
      </c>
      <c r="M236">
        <v>100832</v>
      </c>
      <c r="N236">
        <v>99698</v>
      </c>
      <c r="O236">
        <v>99707</v>
      </c>
      <c r="P236" s="58">
        <v>98864</v>
      </c>
    </row>
    <row r="237" spans="1:16" ht="15.75">
      <c r="A237" s="49" t="str">
        <f>CONCATENATE(B237,"EM",C237)</f>
        <v>2017EMRacine</v>
      </c>
      <c r="B237" s="8">
        <v>2017</v>
      </c>
      <c r="C237" s="46" t="s">
        <v>1896</v>
      </c>
      <c r="D237" s="46" t="s">
        <v>1556</v>
      </c>
      <c r="E237">
        <v>93819</v>
      </c>
      <c r="F237">
        <v>94076</v>
      </c>
      <c r="G237">
        <v>94588</v>
      </c>
      <c r="H237">
        <v>94858</v>
      </c>
      <c r="I237">
        <v>95598</v>
      </c>
      <c r="J237">
        <v>97456</v>
      </c>
      <c r="K237">
        <v>98071</v>
      </c>
      <c r="L237">
        <v>97767</v>
      </c>
      <c r="M237">
        <v>96960</v>
      </c>
      <c r="N237">
        <v>96224</v>
      </c>
      <c r="O237">
        <v>96373</v>
      </c>
      <c r="P237" s="59">
        <v>95702</v>
      </c>
    </row>
    <row r="238" spans="1:16" ht="15.75">
      <c r="A238" s="49" t="str">
        <f>CONCATENATE(B238,"UN",C238)</f>
        <v>2017UNRacine</v>
      </c>
      <c r="B238" s="8">
        <v>2017</v>
      </c>
      <c r="C238" s="46" t="s">
        <v>1896</v>
      </c>
      <c r="D238" s="46" t="s">
        <v>1557</v>
      </c>
      <c r="E238">
        <v>4949</v>
      </c>
      <c r="F238">
        <v>5427</v>
      </c>
      <c r="G238">
        <v>4431</v>
      </c>
      <c r="H238">
        <v>3718</v>
      </c>
      <c r="I238">
        <v>3422</v>
      </c>
      <c r="J238">
        <v>4278</v>
      </c>
      <c r="K238">
        <v>4364</v>
      </c>
      <c r="L238">
        <v>4785</v>
      </c>
      <c r="M238">
        <v>3872</v>
      </c>
      <c r="N238">
        <v>3474</v>
      </c>
      <c r="O238">
        <v>3334</v>
      </c>
      <c r="P238" s="59">
        <v>3162</v>
      </c>
    </row>
    <row r="239" spans="1:16" ht="15.75">
      <c r="A239" s="49" t="str">
        <f>CONCATENATE(B239,"RT",C239)</f>
        <v>2017RTRacine</v>
      </c>
      <c r="B239" s="8">
        <v>2017</v>
      </c>
      <c r="C239" s="46" t="s">
        <v>1896</v>
      </c>
      <c r="D239" s="46" t="s">
        <v>1558</v>
      </c>
      <c r="E239">
        <v>5</v>
      </c>
      <c r="F239">
        <v>5.5</v>
      </c>
      <c r="G239">
        <v>4.5</v>
      </c>
      <c r="H239">
        <v>3.8</v>
      </c>
      <c r="I239">
        <v>3.5</v>
      </c>
      <c r="J239">
        <v>4.2</v>
      </c>
      <c r="K239">
        <v>4.3</v>
      </c>
      <c r="L239">
        <v>4.7</v>
      </c>
      <c r="M239">
        <v>3.8</v>
      </c>
      <c r="N239">
        <v>3.5</v>
      </c>
      <c r="O239">
        <v>3.3</v>
      </c>
      <c r="P239" s="60">
        <v>3.2</v>
      </c>
    </row>
    <row r="240" spans="1:16" ht="15.75">
      <c r="A240" s="49" t="str">
        <f>CONCATENATE(B240,"LF",C240)</f>
        <v>2017LFRichland</v>
      </c>
      <c r="B240" s="8">
        <v>2017</v>
      </c>
      <c r="C240" s="46" t="s">
        <v>1540</v>
      </c>
      <c r="D240" s="46" t="s">
        <v>1555</v>
      </c>
      <c r="E240">
        <v>9204</v>
      </c>
      <c r="F240">
        <v>9213</v>
      </c>
      <c r="G240">
        <v>9220</v>
      </c>
      <c r="H240">
        <v>9363</v>
      </c>
      <c r="I240">
        <v>9421</v>
      </c>
      <c r="J240">
        <v>9744</v>
      </c>
      <c r="K240">
        <v>9428</v>
      </c>
      <c r="L240">
        <v>9326</v>
      </c>
      <c r="M240">
        <v>9300</v>
      </c>
      <c r="N240">
        <v>9424</v>
      </c>
      <c r="O240">
        <v>9495</v>
      </c>
      <c r="P240" s="58">
        <v>9531</v>
      </c>
    </row>
    <row r="241" spans="1:16" ht="15.75">
      <c r="A241" s="49" t="str">
        <f>CONCATENATE(B241,"EM",C241)</f>
        <v>2017EMRichland</v>
      </c>
      <c r="B241" s="8">
        <v>2017</v>
      </c>
      <c r="C241" s="46" t="s">
        <v>1540</v>
      </c>
      <c r="D241" s="46" t="s">
        <v>1556</v>
      </c>
      <c r="E241">
        <v>8830</v>
      </c>
      <c r="F241">
        <v>8783</v>
      </c>
      <c r="G241">
        <v>8882</v>
      </c>
      <c r="H241">
        <v>9114</v>
      </c>
      <c r="I241">
        <v>9191</v>
      </c>
      <c r="J241">
        <v>9462</v>
      </c>
      <c r="K241">
        <v>9162</v>
      </c>
      <c r="L241">
        <v>9081</v>
      </c>
      <c r="M241">
        <v>9051</v>
      </c>
      <c r="N241">
        <v>9182</v>
      </c>
      <c r="O241">
        <v>9264</v>
      </c>
      <c r="P241" s="59">
        <v>9304</v>
      </c>
    </row>
    <row r="242" spans="1:16" ht="15.75">
      <c r="A242" s="49" t="str">
        <f>CONCATENATE(B242,"UN",C242)</f>
        <v>2017UNRichland</v>
      </c>
      <c r="B242" s="8">
        <v>2017</v>
      </c>
      <c r="C242" s="46" t="s">
        <v>1540</v>
      </c>
      <c r="D242" s="46" t="s">
        <v>1557</v>
      </c>
      <c r="E242">
        <v>374</v>
      </c>
      <c r="F242">
        <v>430</v>
      </c>
      <c r="G242">
        <v>338</v>
      </c>
      <c r="H242">
        <v>249</v>
      </c>
      <c r="I242">
        <v>230</v>
      </c>
      <c r="J242">
        <v>282</v>
      </c>
      <c r="K242">
        <v>266</v>
      </c>
      <c r="L242">
        <v>245</v>
      </c>
      <c r="M242">
        <v>249</v>
      </c>
      <c r="N242">
        <v>242</v>
      </c>
      <c r="O242">
        <v>231</v>
      </c>
      <c r="P242" s="59">
        <v>227</v>
      </c>
    </row>
    <row r="243" spans="1:16" ht="15.75">
      <c r="A243" s="49" t="str">
        <f>CONCATENATE(B243,"RT",C243)</f>
        <v>2017RTRichland</v>
      </c>
      <c r="B243" s="8">
        <v>2017</v>
      </c>
      <c r="C243" s="46" t="s">
        <v>1540</v>
      </c>
      <c r="D243" s="46" t="s">
        <v>1558</v>
      </c>
      <c r="E243">
        <v>4.1</v>
      </c>
      <c r="F243">
        <v>4.7</v>
      </c>
      <c r="G243">
        <v>3.7</v>
      </c>
      <c r="H243">
        <v>2.7</v>
      </c>
      <c r="I243">
        <v>2.4</v>
      </c>
      <c r="J243">
        <v>2.9</v>
      </c>
      <c r="K243">
        <v>2.8</v>
      </c>
      <c r="L243">
        <v>2.6</v>
      </c>
      <c r="M243">
        <v>2.7</v>
      </c>
      <c r="N243">
        <v>2.6</v>
      </c>
      <c r="O243">
        <v>2.4</v>
      </c>
      <c r="P243" s="60">
        <v>2.4</v>
      </c>
    </row>
    <row r="244" spans="1:16" ht="15.75">
      <c r="A244" s="49" t="str">
        <f>CONCATENATE(B244,"LF",C244)</f>
        <v>2017LFRock</v>
      </c>
      <c r="B244" s="8">
        <v>2017</v>
      </c>
      <c r="C244" s="46" t="s">
        <v>293</v>
      </c>
      <c r="D244" s="46" t="s">
        <v>1555</v>
      </c>
      <c r="E244">
        <v>84260</v>
      </c>
      <c r="F244">
        <v>85648</v>
      </c>
      <c r="G244">
        <v>85659</v>
      </c>
      <c r="H244">
        <v>86047</v>
      </c>
      <c r="I244">
        <v>85988</v>
      </c>
      <c r="J244">
        <v>87480</v>
      </c>
      <c r="K244">
        <v>88620</v>
      </c>
      <c r="L244">
        <v>87455</v>
      </c>
      <c r="M244">
        <v>86926</v>
      </c>
      <c r="N244">
        <v>86539</v>
      </c>
      <c r="O244">
        <v>86756</v>
      </c>
      <c r="P244" s="58">
        <v>86239</v>
      </c>
    </row>
    <row r="245" spans="1:16" ht="15.75">
      <c r="A245" s="49" t="str">
        <f>CONCATENATE(B245,"EM",C245)</f>
        <v>2017EMRock</v>
      </c>
      <c r="B245" s="8">
        <v>2017</v>
      </c>
      <c r="C245" s="46" t="s">
        <v>293</v>
      </c>
      <c r="D245" s="46" t="s">
        <v>1556</v>
      </c>
      <c r="E245">
        <v>80097</v>
      </c>
      <c r="F245">
        <v>81172</v>
      </c>
      <c r="G245">
        <v>81861</v>
      </c>
      <c r="H245">
        <v>82996</v>
      </c>
      <c r="I245">
        <v>83141</v>
      </c>
      <c r="J245">
        <v>84142</v>
      </c>
      <c r="K245">
        <v>85495</v>
      </c>
      <c r="L245">
        <v>84230</v>
      </c>
      <c r="M245">
        <v>84048</v>
      </c>
      <c r="N245">
        <v>83884</v>
      </c>
      <c r="O245">
        <v>84213</v>
      </c>
      <c r="P245" s="59">
        <v>83850</v>
      </c>
    </row>
    <row r="246" spans="1:16" ht="15.75">
      <c r="A246" s="49" t="str">
        <f>CONCATENATE(B246,"UN",C246)</f>
        <v>2017UNRock</v>
      </c>
      <c r="B246" s="8">
        <v>2017</v>
      </c>
      <c r="C246" s="46" t="s">
        <v>293</v>
      </c>
      <c r="D246" s="46" t="s">
        <v>1557</v>
      </c>
      <c r="E246">
        <v>4163</v>
      </c>
      <c r="F246">
        <v>4476</v>
      </c>
      <c r="G246">
        <v>3798</v>
      </c>
      <c r="H246">
        <v>3051</v>
      </c>
      <c r="I246">
        <v>2847</v>
      </c>
      <c r="J246">
        <v>3338</v>
      </c>
      <c r="K246">
        <v>3125</v>
      </c>
      <c r="L246">
        <v>3225</v>
      </c>
      <c r="M246">
        <v>2878</v>
      </c>
      <c r="N246">
        <v>2655</v>
      </c>
      <c r="O246">
        <v>2543</v>
      </c>
      <c r="P246" s="59">
        <v>2389</v>
      </c>
    </row>
    <row r="247" spans="1:16" ht="15.75">
      <c r="A247" s="49" t="str">
        <f>CONCATENATE(B247,"RT",C247)</f>
        <v>2017RTRock</v>
      </c>
      <c r="B247" s="8">
        <v>2017</v>
      </c>
      <c r="C247" s="46" t="s">
        <v>293</v>
      </c>
      <c r="D247" s="46" t="s">
        <v>1558</v>
      </c>
      <c r="E247">
        <v>4.9</v>
      </c>
      <c r="F247">
        <v>5.2</v>
      </c>
      <c r="G247">
        <v>4.4</v>
      </c>
      <c r="H247">
        <v>3.5</v>
      </c>
      <c r="I247">
        <v>3.3</v>
      </c>
      <c r="J247">
        <v>3.8</v>
      </c>
      <c r="K247">
        <v>3.5</v>
      </c>
      <c r="L247">
        <v>3.7</v>
      </c>
      <c r="M247">
        <v>3.3</v>
      </c>
      <c r="N247">
        <v>3.1</v>
      </c>
      <c r="O247">
        <v>2.9</v>
      </c>
      <c r="P247" s="60">
        <v>2.8</v>
      </c>
    </row>
    <row r="248" spans="1:16" ht="15.75">
      <c r="A248" s="49" t="str">
        <f>CONCATENATE(B248,"LF",C248)</f>
        <v>2017LFRusk</v>
      </c>
      <c r="B248" s="8">
        <v>2017</v>
      </c>
      <c r="C248" s="46" t="s">
        <v>1541</v>
      </c>
      <c r="D248" s="46" t="s">
        <v>1555</v>
      </c>
      <c r="E248">
        <v>7165</v>
      </c>
      <c r="F248">
        <v>7160</v>
      </c>
      <c r="G248">
        <v>7016</v>
      </c>
      <c r="H248">
        <v>7049</v>
      </c>
      <c r="I248">
        <v>6996</v>
      </c>
      <c r="J248">
        <v>7117</v>
      </c>
      <c r="K248">
        <v>6942</v>
      </c>
      <c r="L248">
        <v>6960</v>
      </c>
      <c r="M248">
        <v>6878</v>
      </c>
      <c r="N248">
        <v>6957</v>
      </c>
      <c r="O248">
        <v>6993</v>
      </c>
      <c r="P248" s="58">
        <v>6994</v>
      </c>
    </row>
    <row r="249" spans="1:16" ht="15.75">
      <c r="A249" s="49" t="str">
        <f>CONCATENATE(B249,"EM",C249)</f>
        <v>2017EMRusk</v>
      </c>
      <c r="B249" s="8">
        <v>2017</v>
      </c>
      <c r="C249" s="46" t="s">
        <v>1541</v>
      </c>
      <c r="D249" s="46" t="s">
        <v>1556</v>
      </c>
      <c r="E249">
        <v>6724</v>
      </c>
      <c r="F249">
        <v>6682</v>
      </c>
      <c r="G249">
        <v>6603</v>
      </c>
      <c r="H249">
        <v>6748</v>
      </c>
      <c r="I249">
        <v>6752</v>
      </c>
      <c r="J249">
        <v>6816</v>
      </c>
      <c r="K249">
        <v>6679</v>
      </c>
      <c r="L249">
        <v>6694</v>
      </c>
      <c r="M249">
        <v>6627</v>
      </c>
      <c r="N249">
        <v>6718</v>
      </c>
      <c r="O249">
        <v>6756</v>
      </c>
      <c r="P249" s="59">
        <v>6711</v>
      </c>
    </row>
    <row r="250" spans="1:16" ht="15.75">
      <c r="A250" s="49" t="str">
        <f>CONCATENATE(B250,"UN",C250)</f>
        <v>2017UNRusk</v>
      </c>
      <c r="B250" s="8">
        <v>2017</v>
      </c>
      <c r="C250" s="46" t="s">
        <v>1541</v>
      </c>
      <c r="D250" s="46" t="s">
        <v>1557</v>
      </c>
      <c r="E250">
        <v>441</v>
      </c>
      <c r="F250">
        <v>478</v>
      </c>
      <c r="G250">
        <v>413</v>
      </c>
      <c r="H250">
        <v>301</v>
      </c>
      <c r="I250">
        <v>244</v>
      </c>
      <c r="J250">
        <v>301</v>
      </c>
      <c r="K250">
        <v>263</v>
      </c>
      <c r="L250">
        <v>266</v>
      </c>
      <c r="M250">
        <v>251</v>
      </c>
      <c r="N250">
        <v>239</v>
      </c>
      <c r="O250">
        <v>237</v>
      </c>
      <c r="P250" s="59">
        <v>283</v>
      </c>
    </row>
    <row r="251" spans="1:16" ht="15.75">
      <c r="A251" s="49" t="str">
        <f>CONCATENATE(B251,"RT",C251)</f>
        <v>2017RTRusk</v>
      </c>
      <c r="B251" s="8">
        <v>2017</v>
      </c>
      <c r="C251" s="46" t="s">
        <v>1541</v>
      </c>
      <c r="D251" s="46" t="s">
        <v>1558</v>
      </c>
      <c r="E251">
        <v>6.2</v>
      </c>
      <c r="F251">
        <v>6.7</v>
      </c>
      <c r="G251">
        <v>5.9</v>
      </c>
      <c r="H251">
        <v>4.3</v>
      </c>
      <c r="I251">
        <v>3.5</v>
      </c>
      <c r="J251">
        <v>4.2</v>
      </c>
      <c r="K251">
        <v>3.8</v>
      </c>
      <c r="L251">
        <v>3.8</v>
      </c>
      <c r="M251">
        <v>3.6</v>
      </c>
      <c r="N251">
        <v>3.4</v>
      </c>
      <c r="O251">
        <v>3.4</v>
      </c>
      <c r="P251" s="60">
        <v>4</v>
      </c>
    </row>
    <row r="252" spans="1:16" ht="15.75">
      <c r="A252" s="49" t="str">
        <f>CONCATENATE(B252,"LF",C252)</f>
        <v>2017LFSt. Croix</v>
      </c>
      <c r="B252" s="8">
        <v>2017</v>
      </c>
      <c r="C252" s="46" t="s">
        <v>1545</v>
      </c>
      <c r="D252" s="46" t="s">
        <v>1555</v>
      </c>
      <c r="E252">
        <v>49990</v>
      </c>
      <c r="F252">
        <v>50376</v>
      </c>
      <c r="G252">
        <v>50236</v>
      </c>
      <c r="H252">
        <v>50308</v>
      </c>
      <c r="I252">
        <v>50789</v>
      </c>
      <c r="J252">
        <v>51949</v>
      </c>
      <c r="K252">
        <v>51945</v>
      </c>
      <c r="L252">
        <v>51649</v>
      </c>
      <c r="M252">
        <v>51309</v>
      </c>
      <c r="N252">
        <v>51279</v>
      </c>
      <c r="O252">
        <v>51320</v>
      </c>
      <c r="P252" s="58">
        <v>51181</v>
      </c>
    </row>
    <row r="253" spans="1:16" ht="15.75">
      <c r="A253" s="49" t="str">
        <f>CONCATENATE(B253,"EM",C253)</f>
        <v>2017EMSt. Croix</v>
      </c>
      <c r="B253" s="8">
        <v>2017</v>
      </c>
      <c r="C253" s="46" t="s">
        <v>1545</v>
      </c>
      <c r="D253" s="46" t="s">
        <v>1556</v>
      </c>
      <c r="E253">
        <v>47895</v>
      </c>
      <c r="F253">
        <v>48076</v>
      </c>
      <c r="G253">
        <v>48391</v>
      </c>
      <c r="H253">
        <v>48931</v>
      </c>
      <c r="I253">
        <v>49527</v>
      </c>
      <c r="J253">
        <v>50392</v>
      </c>
      <c r="K253">
        <v>50490</v>
      </c>
      <c r="L253">
        <v>50172</v>
      </c>
      <c r="M253">
        <v>49954</v>
      </c>
      <c r="N253">
        <v>49993</v>
      </c>
      <c r="O253">
        <v>50023</v>
      </c>
      <c r="P253" s="59">
        <v>49799</v>
      </c>
    </row>
    <row r="254" spans="1:16" ht="15.75">
      <c r="A254" s="49" t="str">
        <f>CONCATENATE(B254,"UN",C254)</f>
        <v>2017UNSt. Croix</v>
      </c>
      <c r="B254" s="8">
        <v>2017</v>
      </c>
      <c r="C254" s="46" t="s">
        <v>1545</v>
      </c>
      <c r="D254" s="46" t="s">
        <v>1557</v>
      </c>
      <c r="E254">
        <v>2095</v>
      </c>
      <c r="F254">
        <v>2300</v>
      </c>
      <c r="G254">
        <v>1845</v>
      </c>
      <c r="H254">
        <v>1377</v>
      </c>
      <c r="I254">
        <v>1262</v>
      </c>
      <c r="J254">
        <v>1557</v>
      </c>
      <c r="K254">
        <v>1455</v>
      </c>
      <c r="L254">
        <v>1477</v>
      </c>
      <c r="M254">
        <v>1355</v>
      </c>
      <c r="N254">
        <v>1286</v>
      </c>
      <c r="O254">
        <v>1297</v>
      </c>
      <c r="P254" s="59">
        <v>1382</v>
      </c>
    </row>
    <row r="255" spans="1:16" ht="15.75">
      <c r="A255" s="49" t="str">
        <f>CONCATENATE(B255,"RT",C255)</f>
        <v>2017RTSt. Croix</v>
      </c>
      <c r="B255" s="8">
        <v>2017</v>
      </c>
      <c r="C255" s="46" t="s">
        <v>1545</v>
      </c>
      <c r="D255" s="46" t="s">
        <v>1558</v>
      </c>
      <c r="E255">
        <v>4.2</v>
      </c>
      <c r="F255">
        <v>4.6</v>
      </c>
      <c r="G255">
        <v>3.7</v>
      </c>
      <c r="H255">
        <v>2.7</v>
      </c>
      <c r="I255">
        <v>2.5</v>
      </c>
      <c r="J255">
        <v>3</v>
      </c>
      <c r="K255">
        <v>2.8</v>
      </c>
      <c r="L255">
        <v>2.9</v>
      </c>
      <c r="M255">
        <v>2.6</v>
      </c>
      <c r="N255">
        <v>2.5</v>
      </c>
      <c r="O255">
        <v>2.5</v>
      </c>
      <c r="P255" s="60">
        <v>2.7</v>
      </c>
    </row>
    <row r="256" spans="1:16" ht="15.75">
      <c r="A256" s="49" t="str">
        <f>CONCATENATE(B256,"LF",C256)</f>
        <v>2017LFSauk</v>
      </c>
      <c r="B256" s="8">
        <v>2017</v>
      </c>
      <c r="C256" s="46" t="s">
        <v>1542</v>
      </c>
      <c r="D256" s="46" t="s">
        <v>1555</v>
      </c>
      <c r="E256">
        <v>34240</v>
      </c>
      <c r="F256">
        <v>34283</v>
      </c>
      <c r="G256">
        <v>34281</v>
      </c>
      <c r="H256">
        <v>34399</v>
      </c>
      <c r="I256">
        <v>35027</v>
      </c>
      <c r="J256">
        <v>36909</v>
      </c>
      <c r="K256">
        <v>37376</v>
      </c>
      <c r="L256">
        <v>36757</v>
      </c>
      <c r="M256">
        <v>35800</v>
      </c>
      <c r="N256">
        <v>35507</v>
      </c>
      <c r="O256">
        <v>35559</v>
      </c>
      <c r="P256" s="58">
        <v>35386</v>
      </c>
    </row>
    <row r="257" spans="1:16" ht="15.75">
      <c r="A257" s="49" t="str">
        <f>CONCATENATE(B257,"EM",C257)</f>
        <v>2017EMSauk</v>
      </c>
      <c r="B257" s="8">
        <v>2017</v>
      </c>
      <c r="C257" s="46" t="s">
        <v>1542</v>
      </c>
      <c r="D257" s="46" t="s">
        <v>1556</v>
      </c>
      <c r="E257">
        <v>32843</v>
      </c>
      <c r="F257">
        <v>32746</v>
      </c>
      <c r="G257">
        <v>33062</v>
      </c>
      <c r="H257">
        <v>33446</v>
      </c>
      <c r="I257">
        <v>34145</v>
      </c>
      <c r="J257">
        <v>35829</v>
      </c>
      <c r="K257">
        <v>36396</v>
      </c>
      <c r="L257">
        <v>35816</v>
      </c>
      <c r="M257">
        <v>34891</v>
      </c>
      <c r="N257">
        <v>34619</v>
      </c>
      <c r="O257">
        <v>34683</v>
      </c>
      <c r="P257" s="59">
        <v>34489</v>
      </c>
    </row>
    <row r="258" spans="1:16" ht="15.75">
      <c r="A258" s="49" t="str">
        <f>CONCATENATE(B258,"UN",C258)</f>
        <v>2017UNSauk</v>
      </c>
      <c r="B258" s="8">
        <v>2017</v>
      </c>
      <c r="C258" s="46" t="s">
        <v>1542</v>
      </c>
      <c r="D258" s="46" t="s">
        <v>1557</v>
      </c>
      <c r="E258">
        <v>1397</v>
      </c>
      <c r="F258">
        <v>1537</v>
      </c>
      <c r="G258">
        <v>1219</v>
      </c>
      <c r="H258">
        <v>953</v>
      </c>
      <c r="I258">
        <v>882</v>
      </c>
      <c r="J258">
        <v>1080</v>
      </c>
      <c r="K258">
        <v>980</v>
      </c>
      <c r="L258">
        <v>941</v>
      </c>
      <c r="M258">
        <v>909</v>
      </c>
      <c r="N258">
        <v>888</v>
      </c>
      <c r="O258">
        <v>876</v>
      </c>
      <c r="P258" s="59">
        <v>897</v>
      </c>
    </row>
    <row r="259" spans="1:16" ht="15.75">
      <c r="A259" s="49" t="str">
        <f>CONCATENATE(B259,"RT",C259)</f>
        <v>2017RTSauk</v>
      </c>
      <c r="B259" s="8">
        <v>2017</v>
      </c>
      <c r="C259" s="46" t="s">
        <v>1542</v>
      </c>
      <c r="D259" s="46" t="s">
        <v>1558</v>
      </c>
      <c r="E259">
        <v>4.1</v>
      </c>
      <c r="F259">
        <v>4.5</v>
      </c>
      <c r="G259">
        <v>3.6</v>
      </c>
      <c r="H259">
        <v>2.8</v>
      </c>
      <c r="I259">
        <v>2.5</v>
      </c>
      <c r="J259">
        <v>2.9</v>
      </c>
      <c r="K259">
        <v>2.6</v>
      </c>
      <c r="L259">
        <v>2.6</v>
      </c>
      <c r="M259">
        <v>2.5</v>
      </c>
      <c r="N259">
        <v>2.5</v>
      </c>
      <c r="O259">
        <v>2.5</v>
      </c>
      <c r="P259" s="60">
        <v>2.5</v>
      </c>
    </row>
    <row r="260" spans="1:16" ht="15.75">
      <c r="A260" s="49" t="str">
        <f>CONCATENATE(B260,"LF",C260)</f>
        <v>2017LFSawyer</v>
      </c>
      <c r="B260" s="8">
        <v>2017</v>
      </c>
      <c r="C260" s="46" t="s">
        <v>1543</v>
      </c>
      <c r="D260" s="46" t="s">
        <v>1555</v>
      </c>
      <c r="E260">
        <v>7365</v>
      </c>
      <c r="F260">
        <v>7388</v>
      </c>
      <c r="G260">
        <v>7380</v>
      </c>
      <c r="H260">
        <v>7662</v>
      </c>
      <c r="I260">
        <v>7998</v>
      </c>
      <c r="J260">
        <v>8496</v>
      </c>
      <c r="K260">
        <v>8466</v>
      </c>
      <c r="L260">
        <v>8381</v>
      </c>
      <c r="M260">
        <v>8018</v>
      </c>
      <c r="N260">
        <v>8103</v>
      </c>
      <c r="O260">
        <v>7904</v>
      </c>
      <c r="P260" s="58">
        <v>7847</v>
      </c>
    </row>
    <row r="261" spans="1:16" ht="15.75">
      <c r="A261" s="49" t="str">
        <f>CONCATENATE(B261,"EM",C261)</f>
        <v>2017EMSawyer</v>
      </c>
      <c r="B261" s="8">
        <v>2017</v>
      </c>
      <c r="C261" s="46" t="s">
        <v>1543</v>
      </c>
      <c r="D261" s="46" t="s">
        <v>1556</v>
      </c>
      <c r="E261">
        <v>6854</v>
      </c>
      <c r="F261">
        <v>6842</v>
      </c>
      <c r="G261">
        <v>6878</v>
      </c>
      <c r="H261">
        <v>7273</v>
      </c>
      <c r="I261">
        <v>7704</v>
      </c>
      <c r="J261">
        <v>8136</v>
      </c>
      <c r="K261">
        <v>8137</v>
      </c>
      <c r="L261">
        <v>8023</v>
      </c>
      <c r="M261">
        <v>7725</v>
      </c>
      <c r="N261">
        <v>7826</v>
      </c>
      <c r="O261">
        <v>7576</v>
      </c>
      <c r="P261" s="59">
        <v>7491</v>
      </c>
    </row>
    <row r="262" spans="1:16" ht="15.75">
      <c r="A262" s="49" t="str">
        <f>CONCATENATE(B262,"UN",C262)</f>
        <v>2017UNSawyer</v>
      </c>
      <c r="B262" s="8">
        <v>2017</v>
      </c>
      <c r="C262" s="46" t="s">
        <v>1543</v>
      </c>
      <c r="D262" s="46" t="s">
        <v>1557</v>
      </c>
      <c r="E262">
        <v>511</v>
      </c>
      <c r="F262">
        <v>546</v>
      </c>
      <c r="G262">
        <v>502</v>
      </c>
      <c r="H262">
        <v>389</v>
      </c>
      <c r="I262">
        <v>294</v>
      </c>
      <c r="J262">
        <v>360</v>
      </c>
      <c r="K262">
        <v>329</v>
      </c>
      <c r="L262">
        <v>358</v>
      </c>
      <c r="M262">
        <v>293</v>
      </c>
      <c r="N262">
        <v>277</v>
      </c>
      <c r="O262">
        <v>328</v>
      </c>
      <c r="P262" s="59">
        <v>356</v>
      </c>
    </row>
    <row r="263" spans="1:16" ht="15.75">
      <c r="A263" s="49" t="str">
        <f>CONCATENATE(B263,"RT",C263)</f>
        <v>2017RTSawyer</v>
      </c>
      <c r="B263" s="8">
        <v>2017</v>
      </c>
      <c r="C263" s="46" t="s">
        <v>1543</v>
      </c>
      <c r="D263" s="46" t="s">
        <v>1558</v>
      </c>
      <c r="E263">
        <v>6.9</v>
      </c>
      <c r="F263">
        <v>7.4</v>
      </c>
      <c r="G263">
        <v>6.8</v>
      </c>
      <c r="H263">
        <v>5.1</v>
      </c>
      <c r="I263">
        <v>3.7</v>
      </c>
      <c r="J263">
        <v>4.2</v>
      </c>
      <c r="K263">
        <v>3.9</v>
      </c>
      <c r="L263">
        <v>4.3</v>
      </c>
      <c r="M263">
        <v>3.7</v>
      </c>
      <c r="N263">
        <v>3.4</v>
      </c>
      <c r="O263">
        <v>4.1</v>
      </c>
      <c r="P263" s="60">
        <v>4.5</v>
      </c>
    </row>
    <row r="264" spans="1:16" ht="15.75">
      <c r="A264" s="49" t="str">
        <f>CONCATENATE(B264,"LF",C264)</f>
        <v>2017LFShawano</v>
      </c>
      <c r="B264" s="8">
        <v>2017</v>
      </c>
      <c r="C264" s="46" t="s">
        <v>1544</v>
      </c>
      <c r="D264" s="46" t="s">
        <v>1555</v>
      </c>
      <c r="E264">
        <v>21208</v>
      </c>
      <c r="F264">
        <v>21091</v>
      </c>
      <c r="G264">
        <v>21134</v>
      </c>
      <c r="H264">
        <v>21365</v>
      </c>
      <c r="I264">
        <v>21551</v>
      </c>
      <c r="J264">
        <v>22353</v>
      </c>
      <c r="K264">
        <v>21775</v>
      </c>
      <c r="L264">
        <v>21511</v>
      </c>
      <c r="M264">
        <v>21294</v>
      </c>
      <c r="N264">
        <v>21523</v>
      </c>
      <c r="O264">
        <v>21776</v>
      </c>
      <c r="P264" s="58">
        <v>21864</v>
      </c>
    </row>
    <row r="265" spans="1:16" ht="15.75">
      <c r="A265" s="49" t="str">
        <f>CONCATENATE(B265,"EM",C265)</f>
        <v>2017EMShawano</v>
      </c>
      <c r="B265" s="8">
        <v>2017</v>
      </c>
      <c r="C265" s="46" t="s">
        <v>1544</v>
      </c>
      <c r="D265" s="46" t="s">
        <v>1556</v>
      </c>
      <c r="E265">
        <v>20287</v>
      </c>
      <c r="F265">
        <v>20084</v>
      </c>
      <c r="G265">
        <v>20277</v>
      </c>
      <c r="H265">
        <v>20689</v>
      </c>
      <c r="I265">
        <v>20960</v>
      </c>
      <c r="J265">
        <v>21609</v>
      </c>
      <c r="K265">
        <v>21081</v>
      </c>
      <c r="L265">
        <v>20848</v>
      </c>
      <c r="M265">
        <v>20689</v>
      </c>
      <c r="N265">
        <v>20959</v>
      </c>
      <c r="O265">
        <v>21214</v>
      </c>
      <c r="P265" s="59">
        <v>21270</v>
      </c>
    </row>
    <row r="266" spans="1:16" ht="15.75">
      <c r="A266" s="49" t="str">
        <f>CONCATENATE(B266,"UN",C266)</f>
        <v>2017UNShawano</v>
      </c>
      <c r="B266" s="8">
        <v>2017</v>
      </c>
      <c r="C266" s="46" t="s">
        <v>1544</v>
      </c>
      <c r="D266" s="46" t="s">
        <v>1557</v>
      </c>
      <c r="E266">
        <v>921</v>
      </c>
      <c r="F266">
        <v>1007</v>
      </c>
      <c r="G266">
        <v>857</v>
      </c>
      <c r="H266">
        <v>676</v>
      </c>
      <c r="I266">
        <v>591</v>
      </c>
      <c r="J266">
        <v>744</v>
      </c>
      <c r="K266">
        <v>694</v>
      </c>
      <c r="L266">
        <v>663</v>
      </c>
      <c r="M266">
        <v>605</v>
      </c>
      <c r="N266">
        <v>564</v>
      </c>
      <c r="O266">
        <v>562</v>
      </c>
      <c r="P266" s="59">
        <v>594</v>
      </c>
    </row>
    <row r="267" spans="1:16" ht="15.75">
      <c r="A267" s="49" t="str">
        <f>CONCATENATE(B267,"RT",C267)</f>
        <v>2017RTShawano</v>
      </c>
      <c r="B267" s="8">
        <v>2017</v>
      </c>
      <c r="C267" s="46" t="s">
        <v>1544</v>
      </c>
      <c r="D267" s="46" t="s">
        <v>1558</v>
      </c>
      <c r="E267">
        <v>4.3</v>
      </c>
      <c r="F267">
        <v>4.8</v>
      </c>
      <c r="G267">
        <v>4.1</v>
      </c>
      <c r="H267">
        <v>3.2</v>
      </c>
      <c r="I267">
        <v>2.7</v>
      </c>
      <c r="J267">
        <v>3.3</v>
      </c>
      <c r="K267">
        <v>3.2</v>
      </c>
      <c r="L267">
        <v>3.1</v>
      </c>
      <c r="M267">
        <v>2.8</v>
      </c>
      <c r="N267">
        <v>2.6</v>
      </c>
      <c r="O267">
        <v>2.6</v>
      </c>
      <c r="P267" s="60">
        <v>2.7</v>
      </c>
    </row>
    <row r="268" spans="1:16" ht="15.75">
      <c r="A268" s="49" t="str">
        <f>CONCATENATE(B268,"LF",C268)</f>
        <v>2017LFSheboygan</v>
      </c>
      <c r="B268" s="8">
        <v>2017</v>
      </c>
      <c r="C268" s="46" t="s">
        <v>1897</v>
      </c>
      <c r="D268" s="46" t="s">
        <v>1555</v>
      </c>
      <c r="E268">
        <v>61850</v>
      </c>
      <c r="F268">
        <v>61538</v>
      </c>
      <c r="G268">
        <v>61610</v>
      </c>
      <c r="H268">
        <v>61549</v>
      </c>
      <c r="I268">
        <v>62328</v>
      </c>
      <c r="J268">
        <v>64195</v>
      </c>
      <c r="K268">
        <v>64390</v>
      </c>
      <c r="L268">
        <v>64013</v>
      </c>
      <c r="M268">
        <v>62852</v>
      </c>
      <c r="N268">
        <v>62272</v>
      </c>
      <c r="O268">
        <v>62169</v>
      </c>
      <c r="P268" s="58">
        <v>61928</v>
      </c>
    </row>
    <row r="269" spans="1:16" ht="15.75">
      <c r="A269" s="49" t="str">
        <f>CONCATENATE(B269,"EM",C269)</f>
        <v>2017EMSheboygan</v>
      </c>
      <c r="B269" s="8">
        <v>2017</v>
      </c>
      <c r="C269" s="46" t="s">
        <v>1897</v>
      </c>
      <c r="D269" s="46" t="s">
        <v>1556</v>
      </c>
      <c r="E269">
        <v>59749</v>
      </c>
      <c r="F269">
        <v>59245</v>
      </c>
      <c r="G269">
        <v>59778</v>
      </c>
      <c r="H269">
        <v>59974</v>
      </c>
      <c r="I269">
        <v>60773</v>
      </c>
      <c r="J269">
        <v>62227</v>
      </c>
      <c r="K269">
        <v>62529</v>
      </c>
      <c r="L269">
        <v>62230</v>
      </c>
      <c r="M269">
        <v>61164</v>
      </c>
      <c r="N269">
        <v>60676</v>
      </c>
      <c r="O269">
        <v>60690</v>
      </c>
      <c r="P269" s="59">
        <v>60512</v>
      </c>
    </row>
    <row r="270" spans="1:16" ht="15.75">
      <c r="A270" s="49" t="str">
        <f>CONCATENATE(B270,"UN",C270)</f>
        <v>2017UNSheboygan</v>
      </c>
      <c r="B270" s="8">
        <v>2017</v>
      </c>
      <c r="C270" s="46" t="s">
        <v>1897</v>
      </c>
      <c r="D270" s="46" t="s">
        <v>1557</v>
      </c>
      <c r="E270">
        <v>2101</v>
      </c>
      <c r="F270">
        <v>2293</v>
      </c>
      <c r="G270">
        <v>1832</v>
      </c>
      <c r="H270">
        <v>1575</v>
      </c>
      <c r="I270">
        <v>1555</v>
      </c>
      <c r="J270">
        <v>1968</v>
      </c>
      <c r="K270">
        <v>1861</v>
      </c>
      <c r="L270">
        <v>1783</v>
      </c>
      <c r="M270">
        <v>1688</v>
      </c>
      <c r="N270">
        <v>1596</v>
      </c>
      <c r="O270">
        <v>1479</v>
      </c>
      <c r="P270" s="59">
        <v>1416</v>
      </c>
    </row>
    <row r="271" spans="1:16" ht="15.75">
      <c r="A271" s="49" t="str">
        <f>CONCATENATE(B271,"RT",C271)</f>
        <v>2017RTSheboygan</v>
      </c>
      <c r="B271" s="8">
        <v>2017</v>
      </c>
      <c r="C271" s="46" t="s">
        <v>1897</v>
      </c>
      <c r="D271" s="46" t="s">
        <v>1558</v>
      </c>
      <c r="E271">
        <v>3.4</v>
      </c>
      <c r="F271">
        <v>3.7</v>
      </c>
      <c r="G271">
        <v>3</v>
      </c>
      <c r="H271">
        <v>2.6</v>
      </c>
      <c r="I271">
        <v>2.5</v>
      </c>
      <c r="J271">
        <v>3.1</v>
      </c>
      <c r="K271">
        <v>2.9</v>
      </c>
      <c r="L271">
        <v>2.8</v>
      </c>
      <c r="M271">
        <v>2.7</v>
      </c>
      <c r="N271">
        <v>2.6</v>
      </c>
      <c r="O271">
        <v>2.4</v>
      </c>
      <c r="P271" s="60">
        <v>2.3</v>
      </c>
    </row>
    <row r="272" spans="1:16" ht="15.75">
      <c r="A272" s="49" t="str">
        <f>CONCATENATE(B272,"LF",C272)</f>
        <v>2017LFTaylor</v>
      </c>
      <c r="B272" s="8">
        <v>2017</v>
      </c>
      <c r="C272" s="46" t="s">
        <v>1863</v>
      </c>
      <c r="D272" s="46" t="s">
        <v>1555</v>
      </c>
      <c r="E272">
        <v>11129</v>
      </c>
      <c r="F272">
        <v>10968</v>
      </c>
      <c r="G272">
        <v>10985</v>
      </c>
      <c r="H272">
        <v>11018</v>
      </c>
      <c r="I272">
        <v>11025</v>
      </c>
      <c r="J272">
        <v>11527</v>
      </c>
      <c r="K272">
        <v>11251</v>
      </c>
      <c r="L272">
        <v>11075</v>
      </c>
      <c r="M272">
        <v>11048</v>
      </c>
      <c r="N272">
        <v>11278</v>
      </c>
      <c r="O272">
        <v>11278</v>
      </c>
      <c r="P272" s="58">
        <v>11337</v>
      </c>
    </row>
    <row r="273" spans="1:16" ht="15.75">
      <c r="A273" s="49" t="str">
        <f>CONCATENATE(B273,"EM",C273)</f>
        <v>2017EMTaylor</v>
      </c>
      <c r="B273" s="8">
        <v>2017</v>
      </c>
      <c r="C273" s="46" t="s">
        <v>1863</v>
      </c>
      <c r="D273" s="46" t="s">
        <v>1556</v>
      </c>
      <c r="E273">
        <v>10474</v>
      </c>
      <c r="F273">
        <v>10323</v>
      </c>
      <c r="G273">
        <v>10447</v>
      </c>
      <c r="H273">
        <v>10620</v>
      </c>
      <c r="I273">
        <v>10740</v>
      </c>
      <c r="J273">
        <v>11195</v>
      </c>
      <c r="K273">
        <v>10922</v>
      </c>
      <c r="L273">
        <v>10774</v>
      </c>
      <c r="M273">
        <v>10760</v>
      </c>
      <c r="N273">
        <v>11008</v>
      </c>
      <c r="O273">
        <v>11007</v>
      </c>
      <c r="P273" s="59">
        <v>10949</v>
      </c>
    </row>
    <row r="274" spans="1:16" ht="15.75">
      <c r="A274" s="49" t="str">
        <f>CONCATENATE(B274,"UN",C274)</f>
        <v>2017UNTaylor</v>
      </c>
      <c r="B274" s="8">
        <v>2017</v>
      </c>
      <c r="C274" s="46" t="s">
        <v>1863</v>
      </c>
      <c r="D274" s="46" t="s">
        <v>1557</v>
      </c>
      <c r="E274">
        <v>655</v>
      </c>
      <c r="F274">
        <v>645</v>
      </c>
      <c r="G274">
        <v>538</v>
      </c>
      <c r="H274">
        <v>398</v>
      </c>
      <c r="I274">
        <v>285</v>
      </c>
      <c r="J274">
        <v>332</v>
      </c>
      <c r="K274">
        <v>329</v>
      </c>
      <c r="L274">
        <v>301</v>
      </c>
      <c r="M274">
        <v>288</v>
      </c>
      <c r="N274">
        <v>270</v>
      </c>
      <c r="O274">
        <v>271</v>
      </c>
      <c r="P274" s="59">
        <v>388</v>
      </c>
    </row>
    <row r="275" spans="1:16" ht="15.75">
      <c r="A275" s="49" t="str">
        <f>CONCATENATE(B275,"RT",C275)</f>
        <v>2017RTTaylor</v>
      </c>
      <c r="B275" s="8">
        <v>2017</v>
      </c>
      <c r="C275" s="46" t="s">
        <v>1863</v>
      </c>
      <c r="D275" s="46" t="s">
        <v>1558</v>
      </c>
      <c r="E275">
        <v>5.9</v>
      </c>
      <c r="F275">
        <v>5.9</v>
      </c>
      <c r="G275">
        <v>4.9</v>
      </c>
      <c r="H275">
        <v>3.6</v>
      </c>
      <c r="I275">
        <v>2.6</v>
      </c>
      <c r="J275">
        <v>2.9</v>
      </c>
      <c r="K275">
        <v>2.9</v>
      </c>
      <c r="L275">
        <v>2.7</v>
      </c>
      <c r="M275">
        <v>2.6</v>
      </c>
      <c r="N275">
        <v>2.4</v>
      </c>
      <c r="O275">
        <v>2.4</v>
      </c>
      <c r="P275" s="60">
        <v>3.4</v>
      </c>
    </row>
    <row r="276" spans="1:16" ht="15.75">
      <c r="A276" s="49" t="str">
        <f>CONCATENATE(B276,"LF",C276)</f>
        <v>2017LFTrempealeau</v>
      </c>
      <c r="B276" s="8">
        <v>2017</v>
      </c>
      <c r="C276" s="46" t="s">
        <v>1864</v>
      </c>
      <c r="D276" s="46" t="s">
        <v>1555</v>
      </c>
      <c r="E276">
        <v>16799</v>
      </c>
      <c r="F276">
        <v>16780</v>
      </c>
      <c r="G276">
        <v>16729</v>
      </c>
      <c r="H276">
        <v>16926</v>
      </c>
      <c r="I276">
        <v>16999</v>
      </c>
      <c r="J276">
        <v>17554</v>
      </c>
      <c r="K276">
        <v>16719</v>
      </c>
      <c r="L276">
        <v>16562</v>
      </c>
      <c r="M276">
        <v>16527</v>
      </c>
      <c r="N276">
        <v>16682</v>
      </c>
      <c r="O276">
        <v>16806</v>
      </c>
      <c r="P276" s="58">
        <v>16885</v>
      </c>
    </row>
    <row r="277" spans="1:16" ht="15.75">
      <c r="A277" s="49" t="str">
        <f>CONCATENATE(B277,"EM",C277)</f>
        <v>2017EMTrempealeau</v>
      </c>
      <c r="B277" s="8">
        <v>2017</v>
      </c>
      <c r="C277" s="46" t="s">
        <v>1864</v>
      </c>
      <c r="D277" s="46" t="s">
        <v>1556</v>
      </c>
      <c r="E277">
        <v>16045</v>
      </c>
      <c r="F277">
        <v>15989</v>
      </c>
      <c r="G277">
        <v>16104</v>
      </c>
      <c r="H277">
        <v>16453</v>
      </c>
      <c r="I277">
        <v>16582</v>
      </c>
      <c r="J277">
        <v>17039</v>
      </c>
      <c r="K277">
        <v>16240</v>
      </c>
      <c r="L277">
        <v>16102</v>
      </c>
      <c r="M277">
        <v>16089</v>
      </c>
      <c r="N277">
        <v>16301</v>
      </c>
      <c r="O277">
        <v>16447</v>
      </c>
      <c r="P277" s="59">
        <v>16444</v>
      </c>
    </row>
    <row r="278" spans="1:16" ht="15.75">
      <c r="A278" s="49" t="str">
        <f>CONCATENATE(B278,"UN",C278)</f>
        <v>2017UNTrempealeau</v>
      </c>
      <c r="B278" s="8">
        <v>2017</v>
      </c>
      <c r="C278" s="46" t="s">
        <v>1864</v>
      </c>
      <c r="D278" s="46" t="s">
        <v>1557</v>
      </c>
      <c r="E278">
        <v>754</v>
      </c>
      <c r="F278">
        <v>791</v>
      </c>
      <c r="G278">
        <v>625</v>
      </c>
      <c r="H278">
        <v>473</v>
      </c>
      <c r="I278">
        <v>417</v>
      </c>
      <c r="J278">
        <v>515</v>
      </c>
      <c r="K278">
        <v>479</v>
      </c>
      <c r="L278">
        <v>460</v>
      </c>
      <c r="M278">
        <v>438</v>
      </c>
      <c r="N278">
        <v>381</v>
      </c>
      <c r="O278">
        <v>359</v>
      </c>
      <c r="P278" s="59">
        <v>441</v>
      </c>
    </row>
    <row r="279" spans="1:16" ht="15.75">
      <c r="A279" s="49" t="str">
        <f>CONCATENATE(B279,"RT",C279)</f>
        <v>2017RTTrempealeau</v>
      </c>
      <c r="B279" s="8">
        <v>2017</v>
      </c>
      <c r="C279" s="46" t="s">
        <v>1864</v>
      </c>
      <c r="D279" s="46" t="s">
        <v>1558</v>
      </c>
      <c r="E279">
        <v>4.5</v>
      </c>
      <c r="F279">
        <v>4.7</v>
      </c>
      <c r="G279">
        <v>3.7</v>
      </c>
      <c r="H279">
        <v>2.8</v>
      </c>
      <c r="I279">
        <v>2.5</v>
      </c>
      <c r="J279">
        <v>2.9</v>
      </c>
      <c r="K279">
        <v>2.9</v>
      </c>
      <c r="L279">
        <v>2.8</v>
      </c>
      <c r="M279">
        <v>2.7</v>
      </c>
      <c r="N279">
        <v>2.3</v>
      </c>
      <c r="O279">
        <v>2.1</v>
      </c>
      <c r="P279" s="60">
        <v>2.6</v>
      </c>
    </row>
    <row r="280" spans="1:16" ht="15.75">
      <c r="A280" s="49" t="str">
        <f>CONCATENATE(B280,"LF",C280)</f>
        <v>2017LFVernon</v>
      </c>
      <c r="B280" s="8">
        <v>2017</v>
      </c>
      <c r="C280" s="46" t="s">
        <v>1865</v>
      </c>
      <c r="D280" s="46" t="s">
        <v>1555</v>
      </c>
      <c r="E280">
        <v>15834</v>
      </c>
      <c r="F280">
        <v>15817</v>
      </c>
      <c r="G280">
        <v>15778</v>
      </c>
      <c r="H280">
        <v>16138</v>
      </c>
      <c r="I280">
        <v>16248</v>
      </c>
      <c r="J280">
        <v>16800</v>
      </c>
      <c r="K280">
        <v>15986</v>
      </c>
      <c r="L280">
        <v>15736</v>
      </c>
      <c r="M280">
        <v>15938</v>
      </c>
      <c r="N280">
        <v>16048</v>
      </c>
      <c r="O280">
        <v>16233</v>
      </c>
      <c r="P280" s="58">
        <v>16128</v>
      </c>
    </row>
    <row r="281" spans="1:16" ht="15.75">
      <c r="A281" s="49" t="str">
        <f>CONCATENATE(B281,"EM",C281)</f>
        <v>2017EMVernon</v>
      </c>
      <c r="B281" s="8">
        <v>2017</v>
      </c>
      <c r="C281" s="46" t="s">
        <v>1865</v>
      </c>
      <c r="D281" s="46" t="s">
        <v>1556</v>
      </c>
      <c r="E281">
        <v>15126</v>
      </c>
      <c r="F281">
        <v>15074</v>
      </c>
      <c r="G281">
        <v>15180</v>
      </c>
      <c r="H281">
        <v>15673</v>
      </c>
      <c r="I281">
        <v>15840</v>
      </c>
      <c r="J281">
        <v>16316</v>
      </c>
      <c r="K281">
        <v>15542</v>
      </c>
      <c r="L281">
        <v>15315</v>
      </c>
      <c r="M281">
        <v>15516</v>
      </c>
      <c r="N281">
        <v>15638</v>
      </c>
      <c r="O281">
        <v>15854</v>
      </c>
      <c r="P281" s="59">
        <v>15724</v>
      </c>
    </row>
    <row r="282" spans="1:16" ht="15.75">
      <c r="A282" s="49" t="str">
        <f>CONCATENATE(B282,"UN",C282)</f>
        <v>2017UNVernon</v>
      </c>
      <c r="B282" s="8">
        <v>2017</v>
      </c>
      <c r="C282" s="46" t="s">
        <v>1865</v>
      </c>
      <c r="D282" s="46" t="s">
        <v>1557</v>
      </c>
      <c r="E282">
        <v>708</v>
      </c>
      <c r="F282">
        <v>743</v>
      </c>
      <c r="G282">
        <v>598</v>
      </c>
      <c r="H282">
        <v>465</v>
      </c>
      <c r="I282">
        <v>408</v>
      </c>
      <c r="J282">
        <v>484</v>
      </c>
      <c r="K282">
        <v>444</v>
      </c>
      <c r="L282">
        <v>421</v>
      </c>
      <c r="M282">
        <v>422</v>
      </c>
      <c r="N282">
        <v>410</v>
      </c>
      <c r="O282">
        <v>379</v>
      </c>
      <c r="P282" s="59">
        <v>404</v>
      </c>
    </row>
    <row r="283" spans="1:16" ht="15.75">
      <c r="A283" s="49" t="str">
        <f>CONCATENATE(B283,"RT",C283)</f>
        <v>2017RTVernon</v>
      </c>
      <c r="B283" s="8">
        <v>2017</v>
      </c>
      <c r="C283" s="46" t="s">
        <v>1865</v>
      </c>
      <c r="D283" s="46" t="s">
        <v>1558</v>
      </c>
      <c r="E283">
        <v>4.5</v>
      </c>
      <c r="F283">
        <v>4.7</v>
      </c>
      <c r="G283">
        <v>3.8</v>
      </c>
      <c r="H283">
        <v>2.9</v>
      </c>
      <c r="I283">
        <v>2.5</v>
      </c>
      <c r="J283">
        <v>2.9</v>
      </c>
      <c r="K283">
        <v>2.8</v>
      </c>
      <c r="L283">
        <v>2.7</v>
      </c>
      <c r="M283">
        <v>2.6</v>
      </c>
      <c r="N283">
        <v>2.6</v>
      </c>
      <c r="O283">
        <v>2.3</v>
      </c>
      <c r="P283" s="60">
        <v>2.5</v>
      </c>
    </row>
    <row r="284" spans="1:16" ht="15.75">
      <c r="A284" s="49" t="str">
        <f>CONCATENATE(B284,"LF",C284)</f>
        <v>2017LFVilas</v>
      </c>
      <c r="B284" s="8">
        <v>2017</v>
      </c>
      <c r="C284" s="46" t="s">
        <v>1866</v>
      </c>
      <c r="D284" s="46" t="s">
        <v>1555</v>
      </c>
      <c r="E284">
        <v>9375</v>
      </c>
      <c r="F284">
        <v>9427</v>
      </c>
      <c r="G284">
        <v>9300</v>
      </c>
      <c r="H284">
        <v>9253</v>
      </c>
      <c r="I284">
        <v>9814</v>
      </c>
      <c r="J284">
        <v>10737</v>
      </c>
      <c r="K284">
        <v>11286</v>
      </c>
      <c r="L284">
        <v>11109</v>
      </c>
      <c r="M284">
        <v>10381</v>
      </c>
      <c r="N284">
        <v>10286</v>
      </c>
      <c r="O284">
        <v>9942</v>
      </c>
      <c r="P284" s="58">
        <v>9771</v>
      </c>
    </row>
    <row r="285" spans="1:16" ht="15.75">
      <c r="A285" s="49" t="str">
        <f>CONCATENATE(B285,"EM",C285)</f>
        <v>2017EMVilas</v>
      </c>
      <c r="B285" s="8">
        <v>2017</v>
      </c>
      <c r="C285" s="46" t="s">
        <v>1866</v>
      </c>
      <c r="D285" s="46" t="s">
        <v>1556</v>
      </c>
      <c r="E285">
        <v>8792</v>
      </c>
      <c r="F285">
        <v>8754</v>
      </c>
      <c r="G285">
        <v>8711</v>
      </c>
      <c r="H285">
        <v>8756</v>
      </c>
      <c r="I285">
        <v>9480</v>
      </c>
      <c r="J285">
        <v>10325</v>
      </c>
      <c r="K285">
        <v>10893</v>
      </c>
      <c r="L285">
        <v>10714</v>
      </c>
      <c r="M285">
        <v>10023</v>
      </c>
      <c r="N285">
        <v>9958</v>
      </c>
      <c r="O285">
        <v>9566</v>
      </c>
      <c r="P285" s="59">
        <v>9339</v>
      </c>
    </row>
    <row r="286" spans="1:16" ht="15.75">
      <c r="A286" s="49" t="str">
        <f>CONCATENATE(B286,"UN",C286)</f>
        <v>2017UNVilas</v>
      </c>
      <c r="B286" s="8">
        <v>2017</v>
      </c>
      <c r="C286" s="46" t="s">
        <v>1866</v>
      </c>
      <c r="D286" s="46" t="s">
        <v>1557</v>
      </c>
      <c r="E286">
        <v>583</v>
      </c>
      <c r="F286">
        <v>673</v>
      </c>
      <c r="G286">
        <v>589</v>
      </c>
      <c r="H286">
        <v>497</v>
      </c>
      <c r="I286">
        <v>334</v>
      </c>
      <c r="J286">
        <v>412</v>
      </c>
      <c r="K286">
        <v>393</v>
      </c>
      <c r="L286">
        <v>395</v>
      </c>
      <c r="M286">
        <v>358</v>
      </c>
      <c r="N286">
        <v>328</v>
      </c>
      <c r="O286">
        <v>376</v>
      </c>
      <c r="P286" s="59">
        <v>432</v>
      </c>
    </row>
    <row r="287" spans="1:16" ht="15.75">
      <c r="A287" s="49" t="str">
        <f>CONCATENATE(B287,"RT",C287)</f>
        <v>2017RTVilas</v>
      </c>
      <c r="B287" s="8">
        <v>2017</v>
      </c>
      <c r="C287" s="46" t="s">
        <v>1866</v>
      </c>
      <c r="D287" s="46" t="s">
        <v>1558</v>
      </c>
      <c r="E287">
        <v>6.2</v>
      </c>
      <c r="F287">
        <v>7.1</v>
      </c>
      <c r="G287">
        <v>6.3</v>
      </c>
      <c r="H287">
        <v>5.4</v>
      </c>
      <c r="I287">
        <v>3.4</v>
      </c>
      <c r="J287">
        <v>3.8</v>
      </c>
      <c r="K287">
        <v>3.5</v>
      </c>
      <c r="L287">
        <v>3.6</v>
      </c>
      <c r="M287">
        <v>3.4</v>
      </c>
      <c r="N287">
        <v>3.2</v>
      </c>
      <c r="O287">
        <v>3.8</v>
      </c>
      <c r="P287" s="60">
        <v>4.4</v>
      </c>
    </row>
    <row r="288" spans="1:16" ht="15.75">
      <c r="A288" s="49" t="str">
        <f>CONCATENATE(B288,"LF",C288)</f>
        <v>2017LFWalworth</v>
      </c>
      <c r="B288" s="8">
        <v>2017</v>
      </c>
      <c r="C288" s="46" t="s">
        <v>1867</v>
      </c>
      <c r="D288" s="46" t="s">
        <v>1555</v>
      </c>
      <c r="E288">
        <v>57177</v>
      </c>
      <c r="F288">
        <v>57738</v>
      </c>
      <c r="G288">
        <v>57561</v>
      </c>
      <c r="H288">
        <v>57916</v>
      </c>
      <c r="I288">
        <v>58693</v>
      </c>
      <c r="J288">
        <v>59297</v>
      </c>
      <c r="K288">
        <v>58798</v>
      </c>
      <c r="L288">
        <v>58207</v>
      </c>
      <c r="M288">
        <v>59070</v>
      </c>
      <c r="N288">
        <v>59107</v>
      </c>
      <c r="O288">
        <v>58843</v>
      </c>
      <c r="P288" s="58">
        <v>57809</v>
      </c>
    </row>
    <row r="289" spans="1:16" ht="15.75">
      <c r="A289" s="49" t="str">
        <f>CONCATENATE(B289,"EM",C289)</f>
        <v>2017EMWalworth</v>
      </c>
      <c r="B289" s="8">
        <v>2017</v>
      </c>
      <c r="C289" s="46" t="s">
        <v>1867</v>
      </c>
      <c r="D289" s="46" t="s">
        <v>1556</v>
      </c>
      <c r="E289">
        <v>54615</v>
      </c>
      <c r="F289">
        <v>55011</v>
      </c>
      <c r="G289">
        <v>55361</v>
      </c>
      <c r="H289">
        <v>56205</v>
      </c>
      <c r="I289">
        <v>57088</v>
      </c>
      <c r="J289">
        <v>57301</v>
      </c>
      <c r="K289">
        <v>56886</v>
      </c>
      <c r="L289">
        <v>56266</v>
      </c>
      <c r="M289">
        <v>57378</v>
      </c>
      <c r="N289">
        <v>57503</v>
      </c>
      <c r="O289">
        <v>57288</v>
      </c>
      <c r="P289" s="59">
        <v>56270</v>
      </c>
    </row>
    <row r="290" spans="1:16" ht="15.75">
      <c r="A290" s="49" t="str">
        <f>CONCATENATE(B290,"UN",C290)</f>
        <v>2017UNWalworth</v>
      </c>
      <c r="B290" s="8">
        <v>2017</v>
      </c>
      <c r="C290" s="46" t="s">
        <v>1867</v>
      </c>
      <c r="D290" s="46" t="s">
        <v>1557</v>
      </c>
      <c r="E290">
        <v>2562</v>
      </c>
      <c r="F290">
        <v>2727</v>
      </c>
      <c r="G290">
        <v>2200</v>
      </c>
      <c r="H290">
        <v>1711</v>
      </c>
      <c r="I290">
        <v>1605</v>
      </c>
      <c r="J290">
        <v>1996</v>
      </c>
      <c r="K290">
        <v>1912</v>
      </c>
      <c r="L290">
        <v>1941</v>
      </c>
      <c r="M290">
        <v>1692</v>
      </c>
      <c r="N290">
        <v>1604</v>
      </c>
      <c r="O290">
        <v>1555</v>
      </c>
      <c r="P290" s="59">
        <v>1539</v>
      </c>
    </row>
    <row r="291" spans="1:16" ht="15.75">
      <c r="A291" s="49" t="str">
        <f>CONCATENATE(B291,"RT",C291)</f>
        <v>2017RTWalworth</v>
      </c>
      <c r="B291" s="8">
        <v>2017</v>
      </c>
      <c r="C291" s="46" t="s">
        <v>1867</v>
      </c>
      <c r="D291" s="46" t="s">
        <v>1558</v>
      </c>
      <c r="E291">
        <v>4.5</v>
      </c>
      <c r="F291">
        <v>4.7</v>
      </c>
      <c r="G291">
        <v>3.8</v>
      </c>
      <c r="H291">
        <v>3</v>
      </c>
      <c r="I291">
        <v>2.7</v>
      </c>
      <c r="J291">
        <v>3.4</v>
      </c>
      <c r="K291">
        <v>3.3</v>
      </c>
      <c r="L291">
        <v>3.3</v>
      </c>
      <c r="M291">
        <v>2.9</v>
      </c>
      <c r="N291">
        <v>2.7</v>
      </c>
      <c r="O291">
        <v>2.6</v>
      </c>
      <c r="P291" s="60">
        <v>2.7</v>
      </c>
    </row>
    <row r="292" spans="1:16" ht="15.75">
      <c r="A292" s="49" t="str">
        <f>CONCATENATE(B292,"LF",C292)</f>
        <v>2017LFWashburn</v>
      </c>
      <c r="B292" s="8">
        <v>2017</v>
      </c>
      <c r="C292" s="46" t="s">
        <v>1868</v>
      </c>
      <c r="D292" s="46" t="s">
        <v>1555</v>
      </c>
      <c r="E292">
        <v>7785</v>
      </c>
      <c r="F292">
        <v>7779</v>
      </c>
      <c r="G292">
        <v>7754</v>
      </c>
      <c r="H292">
        <v>7854</v>
      </c>
      <c r="I292">
        <v>8003</v>
      </c>
      <c r="J292">
        <v>8399</v>
      </c>
      <c r="K292">
        <v>8310</v>
      </c>
      <c r="L292">
        <v>8236</v>
      </c>
      <c r="M292">
        <v>8024</v>
      </c>
      <c r="N292">
        <v>8019</v>
      </c>
      <c r="O292">
        <v>7942</v>
      </c>
      <c r="P292" s="58">
        <v>7898</v>
      </c>
    </row>
    <row r="293" spans="1:16" ht="15.75">
      <c r="A293" s="49" t="str">
        <f>CONCATENATE(B293,"EM",C293)</f>
        <v>2017EMWashburn</v>
      </c>
      <c r="B293" s="8">
        <v>2017</v>
      </c>
      <c r="C293" s="46" t="s">
        <v>1868</v>
      </c>
      <c r="D293" s="46" t="s">
        <v>1556</v>
      </c>
      <c r="E293">
        <v>7317</v>
      </c>
      <c r="F293">
        <v>7285</v>
      </c>
      <c r="G293">
        <v>7347</v>
      </c>
      <c r="H293">
        <v>7562</v>
      </c>
      <c r="I293">
        <v>7760</v>
      </c>
      <c r="J293">
        <v>8101</v>
      </c>
      <c r="K293">
        <v>8024</v>
      </c>
      <c r="L293">
        <v>7935</v>
      </c>
      <c r="M293">
        <v>7783</v>
      </c>
      <c r="N293">
        <v>7787</v>
      </c>
      <c r="O293">
        <v>7703</v>
      </c>
      <c r="P293" s="59">
        <v>7630</v>
      </c>
    </row>
    <row r="294" spans="1:16" ht="15.75">
      <c r="A294" s="49" t="str">
        <f>CONCATENATE(B294,"UN",C294)</f>
        <v>2017UNWashburn</v>
      </c>
      <c r="B294" s="8">
        <v>2017</v>
      </c>
      <c r="C294" s="46" t="s">
        <v>1868</v>
      </c>
      <c r="D294" s="46" t="s">
        <v>1557</v>
      </c>
      <c r="E294">
        <v>468</v>
      </c>
      <c r="F294">
        <v>494</v>
      </c>
      <c r="G294">
        <v>407</v>
      </c>
      <c r="H294">
        <v>292</v>
      </c>
      <c r="I294">
        <v>243</v>
      </c>
      <c r="J294">
        <v>298</v>
      </c>
      <c r="K294">
        <v>286</v>
      </c>
      <c r="L294">
        <v>301</v>
      </c>
      <c r="M294">
        <v>241</v>
      </c>
      <c r="N294">
        <v>232</v>
      </c>
      <c r="O294">
        <v>239</v>
      </c>
      <c r="P294" s="59">
        <v>268</v>
      </c>
    </row>
    <row r="295" spans="1:16" ht="15.75">
      <c r="A295" s="49" t="str">
        <f>CONCATENATE(B295,"RT",C295)</f>
        <v>2017RTWashburn</v>
      </c>
      <c r="B295" s="8">
        <v>2017</v>
      </c>
      <c r="C295" s="46" t="s">
        <v>1868</v>
      </c>
      <c r="D295" s="46" t="s">
        <v>1558</v>
      </c>
      <c r="E295">
        <v>6</v>
      </c>
      <c r="F295">
        <v>6.4</v>
      </c>
      <c r="G295">
        <v>5.2</v>
      </c>
      <c r="H295">
        <v>3.7</v>
      </c>
      <c r="I295">
        <v>3</v>
      </c>
      <c r="J295">
        <v>3.5</v>
      </c>
      <c r="K295">
        <v>3.4</v>
      </c>
      <c r="L295">
        <v>3.7</v>
      </c>
      <c r="M295">
        <v>3</v>
      </c>
      <c r="N295">
        <v>2.9</v>
      </c>
      <c r="O295">
        <v>3</v>
      </c>
      <c r="P295" s="60">
        <v>3.4</v>
      </c>
    </row>
    <row r="296" spans="1:16" ht="15.75">
      <c r="A296" s="49" t="str">
        <f>CONCATENATE(B296,"LF",C296)</f>
        <v>2017LFWashington</v>
      </c>
      <c r="B296" s="8">
        <v>2017</v>
      </c>
      <c r="C296" s="46" t="s">
        <v>282</v>
      </c>
      <c r="D296" s="46" t="s">
        <v>1555</v>
      </c>
      <c r="E296">
        <v>75836</v>
      </c>
      <c r="F296">
        <v>76548</v>
      </c>
      <c r="G296">
        <v>76536</v>
      </c>
      <c r="H296">
        <v>76277</v>
      </c>
      <c r="I296">
        <v>76689</v>
      </c>
      <c r="J296">
        <v>78136</v>
      </c>
      <c r="K296">
        <v>78485</v>
      </c>
      <c r="L296">
        <v>78142</v>
      </c>
      <c r="M296">
        <v>77758</v>
      </c>
      <c r="N296">
        <v>77363</v>
      </c>
      <c r="O296">
        <v>77610</v>
      </c>
      <c r="P296" s="58">
        <v>77017</v>
      </c>
    </row>
    <row r="297" spans="1:16" ht="15.75">
      <c r="A297" s="49" t="str">
        <f>CONCATENATE(B297,"EM",C297)</f>
        <v>2017EMWashington</v>
      </c>
      <c r="B297" s="8">
        <v>2017</v>
      </c>
      <c r="C297" s="46" t="s">
        <v>282</v>
      </c>
      <c r="D297" s="46" t="s">
        <v>1556</v>
      </c>
      <c r="E297">
        <v>73191</v>
      </c>
      <c r="F297">
        <v>73604</v>
      </c>
      <c r="G297">
        <v>74208</v>
      </c>
      <c r="H297">
        <v>74420</v>
      </c>
      <c r="I297">
        <v>74837</v>
      </c>
      <c r="J297">
        <v>75813</v>
      </c>
      <c r="K297">
        <v>76185</v>
      </c>
      <c r="L297">
        <v>75866</v>
      </c>
      <c r="M297">
        <v>75681</v>
      </c>
      <c r="N297">
        <v>75412</v>
      </c>
      <c r="O297">
        <v>75799</v>
      </c>
      <c r="P297" s="59">
        <v>75330</v>
      </c>
    </row>
    <row r="298" spans="1:16" ht="15.75">
      <c r="A298" s="49" t="str">
        <f>CONCATENATE(B298,"UN",C298)</f>
        <v>2017UNWashington</v>
      </c>
      <c r="B298" s="8">
        <v>2017</v>
      </c>
      <c r="C298" s="46" t="s">
        <v>282</v>
      </c>
      <c r="D298" s="46" t="s">
        <v>1557</v>
      </c>
      <c r="E298">
        <v>2645</v>
      </c>
      <c r="F298">
        <v>2944</v>
      </c>
      <c r="G298">
        <v>2328</v>
      </c>
      <c r="H298">
        <v>1857</v>
      </c>
      <c r="I298">
        <v>1852</v>
      </c>
      <c r="J298">
        <v>2323</v>
      </c>
      <c r="K298">
        <v>2300</v>
      </c>
      <c r="L298">
        <v>2276</v>
      </c>
      <c r="M298">
        <v>2077</v>
      </c>
      <c r="N298">
        <v>1951</v>
      </c>
      <c r="O298">
        <v>1811</v>
      </c>
      <c r="P298" s="59">
        <v>1687</v>
      </c>
    </row>
    <row r="299" spans="1:16" ht="15.75">
      <c r="A299" s="49" t="str">
        <f>CONCATENATE(B299,"RT",C299)</f>
        <v>2017RTWashington</v>
      </c>
      <c r="B299" s="8">
        <v>2017</v>
      </c>
      <c r="C299" s="46" t="s">
        <v>282</v>
      </c>
      <c r="D299" s="46" t="s">
        <v>1558</v>
      </c>
      <c r="E299">
        <v>3.5</v>
      </c>
      <c r="F299">
        <v>3.8</v>
      </c>
      <c r="G299">
        <v>3</v>
      </c>
      <c r="H299">
        <v>2.4</v>
      </c>
      <c r="I299">
        <v>2.4</v>
      </c>
      <c r="J299">
        <v>3</v>
      </c>
      <c r="K299">
        <v>2.9</v>
      </c>
      <c r="L299">
        <v>2.9</v>
      </c>
      <c r="M299">
        <v>2.7</v>
      </c>
      <c r="N299">
        <v>2.5</v>
      </c>
      <c r="O299">
        <v>2.3</v>
      </c>
      <c r="P299" s="60">
        <v>2.2</v>
      </c>
    </row>
    <row r="300" spans="1:16" ht="15.75">
      <c r="A300" s="49" t="str">
        <f>CONCATENATE(B300,"LF",C300)</f>
        <v>2017LFWaukesha</v>
      </c>
      <c r="B300" s="8">
        <v>2017</v>
      </c>
      <c r="C300" s="46" t="s">
        <v>284</v>
      </c>
      <c r="D300" s="46" t="s">
        <v>1555</v>
      </c>
      <c r="E300">
        <v>220495</v>
      </c>
      <c r="F300">
        <v>222706</v>
      </c>
      <c r="G300">
        <v>222646</v>
      </c>
      <c r="H300">
        <v>221848</v>
      </c>
      <c r="I300">
        <v>222950</v>
      </c>
      <c r="J300">
        <v>226986</v>
      </c>
      <c r="K300">
        <v>228683</v>
      </c>
      <c r="L300">
        <v>227903</v>
      </c>
      <c r="M300">
        <v>226631</v>
      </c>
      <c r="N300">
        <v>225244</v>
      </c>
      <c r="O300">
        <v>225704</v>
      </c>
      <c r="P300" s="58">
        <v>223706</v>
      </c>
    </row>
    <row r="301" spans="1:16" ht="15.75">
      <c r="A301" s="49" t="str">
        <f>CONCATENATE(B301,"EM",C301)</f>
        <v>2017EMWaukesha</v>
      </c>
      <c r="B301" s="8">
        <v>2017</v>
      </c>
      <c r="C301" s="46" t="s">
        <v>284</v>
      </c>
      <c r="D301" s="46" t="s">
        <v>1556</v>
      </c>
      <c r="E301">
        <v>212659</v>
      </c>
      <c r="F301">
        <v>214203</v>
      </c>
      <c r="G301">
        <v>215838</v>
      </c>
      <c r="H301">
        <v>216155</v>
      </c>
      <c r="I301">
        <v>217312</v>
      </c>
      <c r="J301">
        <v>219717</v>
      </c>
      <c r="K301">
        <v>221514</v>
      </c>
      <c r="L301">
        <v>220723</v>
      </c>
      <c r="M301">
        <v>220303</v>
      </c>
      <c r="N301">
        <v>219291</v>
      </c>
      <c r="O301">
        <v>220075</v>
      </c>
      <c r="P301" s="59">
        <v>218565</v>
      </c>
    </row>
    <row r="302" spans="1:16" ht="15.75">
      <c r="A302" s="49" t="str">
        <f>CONCATENATE(B302,"UN",C302)</f>
        <v>2017UNWaukesha</v>
      </c>
      <c r="B302" s="8">
        <v>2017</v>
      </c>
      <c r="C302" s="46" t="s">
        <v>284</v>
      </c>
      <c r="D302" s="46" t="s">
        <v>1557</v>
      </c>
      <c r="E302">
        <v>7836</v>
      </c>
      <c r="F302">
        <v>8503</v>
      </c>
      <c r="G302">
        <v>6808</v>
      </c>
      <c r="H302">
        <v>5693</v>
      </c>
      <c r="I302">
        <v>5638</v>
      </c>
      <c r="J302">
        <v>7269</v>
      </c>
      <c r="K302">
        <v>7169</v>
      </c>
      <c r="L302">
        <v>7180</v>
      </c>
      <c r="M302">
        <v>6328</v>
      </c>
      <c r="N302">
        <v>5953</v>
      </c>
      <c r="O302">
        <v>5629</v>
      </c>
      <c r="P302" s="59">
        <v>5141</v>
      </c>
    </row>
    <row r="303" spans="1:16" ht="15.75">
      <c r="A303" s="49" t="str">
        <f>CONCATENATE(B303,"RT",C303)</f>
        <v>2017RTWaukesha</v>
      </c>
      <c r="B303" s="8">
        <v>2017</v>
      </c>
      <c r="C303" s="46" t="s">
        <v>284</v>
      </c>
      <c r="D303" s="46" t="s">
        <v>1558</v>
      </c>
      <c r="E303">
        <v>3.6</v>
      </c>
      <c r="F303">
        <v>3.8</v>
      </c>
      <c r="G303">
        <v>3.1</v>
      </c>
      <c r="H303">
        <v>2.6</v>
      </c>
      <c r="I303">
        <v>2.5</v>
      </c>
      <c r="J303">
        <v>3.2</v>
      </c>
      <c r="K303">
        <v>3.1</v>
      </c>
      <c r="L303">
        <v>3.2</v>
      </c>
      <c r="M303">
        <v>2.8</v>
      </c>
      <c r="N303">
        <v>2.6</v>
      </c>
      <c r="O303">
        <v>2.5</v>
      </c>
      <c r="P303" s="60">
        <v>2.3</v>
      </c>
    </row>
    <row r="304" spans="1:16" ht="15.75">
      <c r="A304" s="49" t="str">
        <f>CONCATENATE(B304,"LF",C304)</f>
        <v>2017LFWaupaca</v>
      </c>
      <c r="B304" s="8">
        <v>2017</v>
      </c>
      <c r="C304" s="46" t="s">
        <v>1869</v>
      </c>
      <c r="D304" s="46" t="s">
        <v>1555</v>
      </c>
      <c r="E304">
        <v>26932</v>
      </c>
      <c r="F304">
        <v>26849</v>
      </c>
      <c r="G304">
        <v>26848</v>
      </c>
      <c r="H304">
        <v>27217</v>
      </c>
      <c r="I304">
        <v>27307</v>
      </c>
      <c r="J304">
        <v>28439</v>
      </c>
      <c r="K304">
        <v>27710</v>
      </c>
      <c r="L304">
        <v>27527</v>
      </c>
      <c r="M304">
        <v>27120</v>
      </c>
      <c r="N304">
        <v>26710</v>
      </c>
      <c r="O304">
        <v>26886</v>
      </c>
      <c r="P304" s="58">
        <v>26786</v>
      </c>
    </row>
    <row r="305" spans="1:16" ht="15.75">
      <c r="A305" s="49" t="str">
        <f>CONCATENATE(B305,"EM",C305)</f>
        <v>2017EMWaupaca</v>
      </c>
      <c r="B305" s="8">
        <v>2017</v>
      </c>
      <c r="C305" s="46" t="s">
        <v>1869</v>
      </c>
      <c r="D305" s="46" t="s">
        <v>1556</v>
      </c>
      <c r="E305">
        <v>25769</v>
      </c>
      <c r="F305">
        <v>25644</v>
      </c>
      <c r="G305">
        <v>25853</v>
      </c>
      <c r="H305">
        <v>26402</v>
      </c>
      <c r="I305">
        <v>26586</v>
      </c>
      <c r="J305">
        <v>27530</v>
      </c>
      <c r="K305">
        <v>26860</v>
      </c>
      <c r="L305">
        <v>26686</v>
      </c>
      <c r="M305">
        <v>26349</v>
      </c>
      <c r="N305">
        <v>25980</v>
      </c>
      <c r="O305">
        <v>26196</v>
      </c>
      <c r="P305" s="59">
        <v>26081</v>
      </c>
    </row>
    <row r="306" spans="1:16" ht="15.75">
      <c r="A306" s="49" t="str">
        <f>CONCATENATE(B306,"UN",C306)</f>
        <v>2017UNWaupaca</v>
      </c>
      <c r="B306" s="8">
        <v>2017</v>
      </c>
      <c r="C306" s="46" t="s">
        <v>1869</v>
      </c>
      <c r="D306" s="46" t="s">
        <v>1557</v>
      </c>
      <c r="E306">
        <v>1163</v>
      </c>
      <c r="F306">
        <v>1205</v>
      </c>
      <c r="G306">
        <v>995</v>
      </c>
      <c r="H306">
        <v>815</v>
      </c>
      <c r="I306">
        <v>721</v>
      </c>
      <c r="J306">
        <v>909</v>
      </c>
      <c r="K306">
        <v>850</v>
      </c>
      <c r="L306">
        <v>841</v>
      </c>
      <c r="M306">
        <v>771</v>
      </c>
      <c r="N306">
        <v>730</v>
      </c>
      <c r="O306">
        <v>690</v>
      </c>
      <c r="P306" s="59">
        <v>705</v>
      </c>
    </row>
    <row r="307" spans="1:16" ht="15.75">
      <c r="A307" s="49" t="str">
        <f>CONCATENATE(B307,"RT",C307)</f>
        <v>2017RTWaupaca</v>
      </c>
      <c r="B307" s="8">
        <v>2017</v>
      </c>
      <c r="C307" s="46" t="s">
        <v>1869</v>
      </c>
      <c r="D307" s="46" t="s">
        <v>1558</v>
      </c>
      <c r="E307">
        <v>4.3</v>
      </c>
      <c r="F307">
        <v>4.5</v>
      </c>
      <c r="G307">
        <v>3.7</v>
      </c>
      <c r="H307">
        <v>3</v>
      </c>
      <c r="I307">
        <v>2.6</v>
      </c>
      <c r="J307">
        <v>3.2</v>
      </c>
      <c r="K307">
        <v>3.1</v>
      </c>
      <c r="L307">
        <v>3.1</v>
      </c>
      <c r="M307">
        <v>2.8</v>
      </c>
      <c r="N307">
        <v>2.7</v>
      </c>
      <c r="O307">
        <v>2.6</v>
      </c>
      <c r="P307" s="60">
        <v>2.6</v>
      </c>
    </row>
    <row r="308" spans="1:16" ht="15.75">
      <c r="A308" s="49" t="str">
        <f>CONCATENATE(B308,"LF",C308)</f>
        <v>2017LFWaushara</v>
      </c>
      <c r="B308" s="8">
        <v>2017</v>
      </c>
      <c r="C308" s="46" t="s">
        <v>1870</v>
      </c>
      <c r="D308" s="46" t="s">
        <v>1555</v>
      </c>
      <c r="E308">
        <v>11449</v>
      </c>
      <c r="F308">
        <v>11373</v>
      </c>
      <c r="G308">
        <v>11324</v>
      </c>
      <c r="H308">
        <v>11385</v>
      </c>
      <c r="I308">
        <v>11481</v>
      </c>
      <c r="J308">
        <v>11884</v>
      </c>
      <c r="K308">
        <v>11390</v>
      </c>
      <c r="L308">
        <v>11380</v>
      </c>
      <c r="M308">
        <v>11307</v>
      </c>
      <c r="N308">
        <v>11518</v>
      </c>
      <c r="O308">
        <v>11619</v>
      </c>
      <c r="P308" s="58">
        <v>11638</v>
      </c>
    </row>
    <row r="309" spans="1:16" ht="15.75">
      <c r="A309" s="49" t="str">
        <f>CONCATENATE(B309,"EM",C309)</f>
        <v>2017EMWaushara</v>
      </c>
      <c r="B309" s="8">
        <v>2017</v>
      </c>
      <c r="C309" s="46" t="s">
        <v>1870</v>
      </c>
      <c r="D309" s="46" t="s">
        <v>1556</v>
      </c>
      <c r="E309">
        <v>10787</v>
      </c>
      <c r="F309">
        <v>10682</v>
      </c>
      <c r="G309">
        <v>10782</v>
      </c>
      <c r="H309">
        <v>10975</v>
      </c>
      <c r="I309">
        <v>11106</v>
      </c>
      <c r="J309">
        <v>11410</v>
      </c>
      <c r="K309">
        <v>10969</v>
      </c>
      <c r="L309">
        <v>10959</v>
      </c>
      <c r="M309">
        <v>10937</v>
      </c>
      <c r="N309">
        <v>11171</v>
      </c>
      <c r="O309">
        <v>11254</v>
      </c>
      <c r="P309" s="59">
        <v>11225</v>
      </c>
    </row>
    <row r="310" spans="1:16" ht="15.75">
      <c r="A310" s="49" t="str">
        <f>CONCATENATE(B310,"UN",C310)</f>
        <v>2017UNWaushara</v>
      </c>
      <c r="B310" s="8">
        <v>2017</v>
      </c>
      <c r="C310" s="46" t="s">
        <v>1870</v>
      </c>
      <c r="D310" s="46" t="s">
        <v>1557</v>
      </c>
      <c r="E310">
        <v>662</v>
      </c>
      <c r="F310">
        <v>691</v>
      </c>
      <c r="G310">
        <v>542</v>
      </c>
      <c r="H310">
        <v>410</v>
      </c>
      <c r="I310">
        <v>375</v>
      </c>
      <c r="J310">
        <v>474</v>
      </c>
      <c r="K310">
        <v>421</v>
      </c>
      <c r="L310">
        <v>421</v>
      </c>
      <c r="M310">
        <v>370</v>
      </c>
      <c r="N310">
        <v>347</v>
      </c>
      <c r="O310">
        <v>365</v>
      </c>
      <c r="P310" s="59">
        <v>413</v>
      </c>
    </row>
    <row r="311" spans="1:16" ht="15.75">
      <c r="A311" s="49" t="str">
        <f>CONCATENATE(B311,"RT",C311)</f>
        <v>2017RTWaushara</v>
      </c>
      <c r="B311" s="8">
        <v>2017</v>
      </c>
      <c r="C311" s="46" t="s">
        <v>1870</v>
      </c>
      <c r="D311" s="46" t="s">
        <v>1558</v>
      </c>
      <c r="E311">
        <v>5.8</v>
      </c>
      <c r="F311">
        <v>6.1</v>
      </c>
      <c r="G311">
        <v>4.8</v>
      </c>
      <c r="H311">
        <v>3.6</v>
      </c>
      <c r="I311">
        <v>3.3</v>
      </c>
      <c r="J311">
        <v>4</v>
      </c>
      <c r="K311">
        <v>3.7</v>
      </c>
      <c r="L311">
        <v>3.7</v>
      </c>
      <c r="M311">
        <v>3.3</v>
      </c>
      <c r="N311">
        <v>3</v>
      </c>
      <c r="O311">
        <v>3.1</v>
      </c>
      <c r="P311" s="60">
        <v>3.5</v>
      </c>
    </row>
    <row r="312" spans="1:16" ht="15.75">
      <c r="A312" s="49" t="str">
        <f>CONCATENATE(B312,"LF",C312)</f>
        <v>2017LFWinnebago</v>
      </c>
      <c r="B312" s="8">
        <v>2017</v>
      </c>
      <c r="C312" s="46" t="s">
        <v>294</v>
      </c>
      <c r="D312" s="46" t="s">
        <v>1555</v>
      </c>
      <c r="E312">
        <v>93094</v>
      </c>
      <c r="F312">
        <v>93856</v>
      </c>
      <c r="G312">
        <v>93440</v>
      </c>
      <c r="H312">
        <v>93349</v>
      </c>
      <c r="I312">
        <v>93669</v>
      </c>
      <c r="J312">
        <v>94943</v>
      </c>
      <c r="K312">
        <v>95525</v>
      </c>
      <c r="L312">
        <v>94787</v>
      </c>
      <c r="M312">
        <v>94539</v>
      </c>
      <c r="N312">
        <v>94176</v>
      </c>
      <c r="O312">
        <v>94024</v>
      </c>
      <c r="P312" s="58">
        <v>93518</v>
      </c>
    </row>
    <row r="313" spans="1:16" ht="15.75">
      <c r="A313" s="49" t="str">
        <f>CONCATENATE(B313,"EM",C313)</f>
        <v>2017EMWinnebago</v>
      </c>
      <c r="B313" s="8">
        <v>2017</v>
      </c>
      <c r="C313" s="46" t="s">
        <v>294</v>
      </c>
      <c r="D313" s="46" t="s">
        <v>1556</v>
      </c>
      <c r="E313">
        <v>89792</v>
      </c>
      <c r="F313">
        <v>90252</v>
      </c>
      <c r="G313">
        <v>90525</v>
      </c>
      <c r="H313">
        <v>90891</v>
      </c>
      <c r="I313">
        <v>91185</v>
      </c>
      <c r="J313">
        <v>91740</v>
      </c>
      <c r="K313">
        <v>92440</v>
      </c>
      <c r="L313">
        <v>91738</v>
      </c>
      <c r="M313">
        <v>91869</v>
      </c>
      <c r="N313">
        <v>91670</v>
      </c>
      <c r="O313">
        <v>91652</v>
      </c>
      <c r="P313" s="59">
        <v>91292</v>
      </c>
    </row>
    <row r="314" spans="1:16" ht="15.75">
      <c r="A314" s="49" t="str">
        <f>CONCATENATE(B314,"UN",C314)</f>
        <v>2017UNWinnebago</v>
      </c>
      <c r="B314" s="8">
        <v>2017</v>
      </c>
      <c r="C314" s="46" t="s">
        <v>294</v>
      </c>
      <c r="D314" s="46" t="s">
        <v>1557</v>
      </c>
      <c r="E314">
        <v>3302</v>
      </c>
      <c r="F314">
        <v>3604</v>
      </c>
      <c r="G314">
        <v>2915</v>
      </c>
      <c r="H314">
        <v>2458</v>
      </c>
      <c r="I314">
        <v>2484</v>
      </c>
      <c r="J314">
        <v>3203</v>
      </c>
      <c r="K314">
        <v>3085</v>
      </c>
      <c r="L314">
        <v>3049</v>
      </c>
      <c r="M314">
        <v>2670</v>
      </c>
      <c r="N314">
        <v>2506</v>
      </c>
      <c r="O314">
        <v>2372</v>
      </c>
      <c r="P314" s="59">
        <v>2226</v>
      </c>
    </row>
    <row r="315" spans="1:16" ht="15.75">
      <c r="A315" s="49" t="str">
        <f>CONCATENATE(B315,"RT",C315)</f>
        <v>2017RTWinnebago</v>
      </c>
      <c r="B315" s="8">
        <v>2017</v>
      </c>
      <c r="C315" s="46" t="s">
        <v>294</v>
      </c>
      <c r="D315" s="46" t="s">
        <v>1558</v>
      </c>
      <c r="E315">
        <v>3.5</v>
      </c>
      <c r="F315">
        <v>3.8</v>
      </c>
      <c r="G315">
        <v>3.1</v>
      </c>
      <c r="H315">
        <v>2.6</v>
      </c>
      <c r="I315">
        <v>2.7</v>
      </c>
      <c r="J315">
        <v>3.4</v>
      </c>
      <c r="K315">
        <v>3.2</v>
      </c>
      <c r="L315">
        <v>3.2</v>
      </c>
      <c r="M315">
        <v>2.8</v>
      </c>
      <c r="N315">
        <v>2.7</v>
      </c>
      <c r="O315">
        <v>2.5</v>
      </c>
      <c r="P315" s="60">
        <v>2.4</v>
      </c>
    </row>
    <row r="316" spans="1:16" ht="15.75">
      <c r="A316" s="49" t="str">
        <f>CONCATENATE(B316,"LF",C316)</f>
        <v>2017LFWood</v>
      </c>
      <c r="B316" s="8">
        <v>2017</v>
      </c>
      <c r="C316" s="46" t="s">
        <v>1871</v>
      </c>
      <c r="D316" s="46" t="s">
        <v>1555</v>
      </c>
      <c r="E316">
        <v>35143</v>
      </c>
      <c r="F316">
        <v>35132</v>
      </c>
      <c r="G316">
        <v>35117</v>
      </c>
      <c r="H316">
        <v>35689</v>
      </c>
      <c r="I316">
        <v>35689</v>
      </c>
      <c r="J316">
        <v>36417</v>
      </c>
      <c r="K316">
        <v>35868</v>
      </c>
      <c r="L316">
        <v>35537</v>
      </c>
      <c r="M316">
        <v>35636</v>
      </c>
      <c r="N316">
        <v>35895</v>
      </c>
      <c r="O316">
        <v>36094</v>
      </c>
      <c r="P316" s="58">
        <v>36048</v>
      </c>
    </row>
    <row r="317" spans="1:16" ht="15.75">
      <c r="A317" s="49" t="str">
        <f>CONCATENATE(B317,"EM",C317)</f>
        <v>2017EMWood</v>
      </c>
      <c r="B317" s="8">
        <v>2017</v>
      </c>
      <c r="C317" s="46" t="s">
        <v>1871</v>
      </c>
      <c r="D317" s="46" t="s">
        <v>1556</v>
      </c>
      <c r="E317">
        <v>33321</v>
      </c>
      <c r="F317">
        <v>33215</v>
      </c>
      <c r="G317">
        <v>33533</v>
      </c>
      <c r="H317">
        <v>34522</v>
      </c>
      <c r="I317">
        <v>34615</v>
      </c>
      <c r="J317">
        <v>34987</v>
      </c>
      <c r="K317">
        <v>34482</v>
      </c>
      <c r="L317">
        <v>34157</v>
      </c>
      <c r="M317">
        <v>34480</v>
      </c>
      <c r="N317">
        <v>34842</v>
      </c>
      <c r="O317">
        <v>35059</v>
      </c>
      <c r="P317" s="59">
        <v>34942</v>
      </c>
    </row>
    <row r="318" spans="1:16" ht="15.75">
      <c r="A318" s="49" t="str">
        <f>CONCATENATE(B318,"UN",C318)</f>
        <v>2017UNWood</v>
      </c>
      <c r="B318" s="8">
        <v>2017</v>
      </c>
      <c r="C318" s="46" t="s">
        <v>1871</v>
      </c>
      <c r="D318" s="46" t="s">
        <v>1557</v>
      </c>
      <c r="E318">
        <v>1822</v>
      </c>
      <c r="F318">
        <v>1917</v>
      </c>
      <c r="G318">
        <v>1584</v>
      </c>
      <c r="H318">
        <v>1167</v>
      </c>
      <c r="I318">
        <v>1074</v>
      </c>
      <c r="J318">
        <v>1430</v>
      </c>
      <c r="K318">
        <v>1386</v>
      </c>
      <c r="L318">
        <v>1380</v>
      </c>
      <c r="M318">
        <v>1156</v>
      </c>
      <c r="N318">
        <v>1053</v>
      </c>
      <c r="O318">
        <v>1035</v>
      </c>
      <c r="P318" s="59">
        <v>1106</v>
      </c>
    </row>
    <row r="319" spans="1:16" ht="15.75">
      <c r="A319" s="49" t="str">
        <f>CONCATENATE(B319,"RT",C319)</f>
        <v>2017RTWood</v>
      </c>
      <c r="B319" s="8">
        <v>2017</v>
      </c>
      <c r="C319" s="46" t="s">
        <v>1871</v>
      </c>
      <c r="D319" s="46" t="s">
        <v>1558</v>
      </c>
      <c r="E319">
        <v>5.2</v>
      </c>
      <c r="F319">
        <v>5.5</v>
      </c>
      <c r="G319">
        <v>4.5</v>
      </c>
      <c r="H319">
        <v>3.3</v>
      </c>
      <c r="I319">
        <v>3</v>
      </c>
      <c r="J319">
        <v>3.9</v>
      </c>
      <c r="K319">
        <v>3.9</v>
      </c>
      <c r="L319">
        <v>3.9</v>
      </c>
      <c r="M319">
        <v>3.2</v>
      </c>
      <c r="N319">
        <v>2.9</v>
      </c>
      <c r="O319">
        <v>2.9</v>
      </c>
      <c r="P319" s="60">
        <v>3.1</v>
      </c>
    </row>
    <row r="320" spans="1:16" ht="15.75">
      <c r="A320" s="49" t="str">
        <f>CONCATENATE(B320,"LF",C320)</f>
        <v>2017LFWisconsin</v>
      </c>
      <c r="B320" s="8">
        <v>2017</v>
      </c>
      <c r="C320" s="46" t="s">
        <v>1490</v>
      </c>
      <c r="D320" s="46" t="s">
        <v>1555</v>
      </c>
      <c r="E320">
        <v>3095588</v>
      </c>
      <c r="F320">
        <v>3121116</v>
      </c>
      <c r="G320">
        <v>3110559</v>
      </c>
      <c r="H320">
        <v>3121316</v>
      </c>
      <c r="I320">
        <v>3136471</v>
      </c>
      <c r="J320">
        <v>3205686</v>
      </c>
      <c r="K320">
        <v>3204010</v>
      </c>
      <c r="L320">
        <v>3186928</v>
      </c>
      <c r="M320">
        <v>3169419</v>
      </c>
      <c r="N320">
        <v>3165425</v>
      </c>
      <c r="O320">
        <v>3172610</v>
      </c>
      <c r="P320" s="58">
        <v>3150289</v>
      </c>
    </row>
    <row r="321" spans="1:16" ht="15.75">
      <c r="A321" s="49" t="str">
        <f>CONCATENATE(B321,"EM",C321)</f>
        <v>2017EMWisconsin</v>
      </c>
      <c r="B321" s="8">
        <v>2017</v>
      </c>
      <c r="C321" s="46" t="s">
        <v>1490</v>
      </c>
      <c r="D321" s="46" t="s">
        <v>1556</v>
      </c>
      <c r="E321">
        <v>2965043</v>
      </c>
      <c r="F321">
        <v>2979898</v>
      </c>
      <c r="G321">
        <v>2995431</v>
      </c>
      <c r="H321">
        <v>3027817</v>
      </c>
      <c r="I321">
        <v>3048412</v>
      </c>
      <c r="J321">
        <v>3094509</v>
      </c>
      <c r="K321">
        <v>3096461</v>
      </c>
      <c r="L321">
        <v>3079122</v>
      </c>
      <c r="M321">
        <v>3073977</v>
      </c>
      <c r="N321">
        <v>3076342</v>
      </c>
      <c r="O321">
        <v>3086916</v>
      </c>
      <c r="P321" s="59">
        <v>3066238</v>
      </c>
    </row>
    <row r="322" spans="1:16" ht="15.75">
      <c r="A322" s="49" t="str">
        <f>CONCATENATE(B322,"UN",C322)</f>
        <v>2017UNWisconsin</v>
      </c>
      <c r="B322" s="8">
        <v>2017</v>
      </c>
      <c r="C322" s="46" t="s">
        <v>1490</v>
      </c>
      <c r="D322" s="46" t="s">
        <v>1557</v>
      </c>
      <c r="E322">
        <v>130545</v>
      </c>
      <c r="F322">
        <v>141218</v>
      </c>
      <c r="G322">
        <v>115128</v>
      </c>
      <c r="H322">
        <v>93499</v>
      </c>
      <c r="I322">
        <v>88059</v>
      </c>
      <c r="J322">
        <v>111177</v>
      </c>
      <c r="K322">
        <v>107549</v>
      </c>
      <c r="L322">
        <v>107806</v>
      </c>
      <c r="M322">
        <v>95442</v>
      </c>
      <c r="N322">
        <v>89083</v>
      </c>
      <c r="O322">
        <v>85694</v>
      </c>
      <c r="P322" s="59">
        <v>84051</v>
      </c>
    </row>
    <row r="323" spans="1:16" ht="15.75">
      <c r="A323" s="49" t="str">
        <f>CONCATENATE(B323,"RT",C323)</f>
        <v>2017RTWisconsin</v>
      </c>
      <c r="B323" s="8">
        <v>2017</v>
      </c>
      <c r="C323" s="46" t="s">
        <v>1490</v>
      </c>
      <c r="D323" s="46" t="s">
        <v>1558</v>
      </c>
      <c r="E323">
        <v>4.2</v>
      </c>
      <c r="F323">
        <v>4.5</v>
      </c>
      <c r="G323">
        <v>3.7</v>
      </c>
      <c r="H323">
        <v>3</v>
      </c>
      <c r="I323">
        <v>2.8</v>
      </c>
      <c r="J323">
        <v>3.5</v>
      </c>
      <c r="K323">
        <v>3.4</v>
      </c>
      <c r="L323">
        <v>3.4</v>
      </c>
      <c r="M323">
        <v>3</v>
      </c>
      <c r="N323">
        <v>2.8</v>
      </c>
      <c r="O323">
        <v>2.7</v>
      </c>
      <c r="P323" s="60">
        <v>2.7</v>
      </c>
    </row>
    <row r="324" spans="1:16" ht="15.75">
      <c r="A324" s="49" t="str">
        <f>CONCATENATE(B324,"LF",C324)</f>
        <v>2017LFSOUTHEAST WDA-1</v>
      </c>
      <c r="B324" s="8">
        <v>2017</v>
      </c>
      <c r="C324" s="46" t="s">
        <v>117</v>
      </c>
      <c r="D324" s="46" t="s">
        <v>1555</v>
      </c>
      <c r="E324">
        <v>243040</v>
      </c>
      <c r="F324">
        <v>244877</v>
      </c>
      <c r="G324">
        <v>244514</v>
      </c>
      <c r="H324">
        <v>244958</v>
      </c>
      <c r="I324">
        <v>247032</v>
      </c>
      <c r="J324">
        <v>253172</v>
      </c>
      <c r="K324">
        <v>253932</v>
      </c>
      <c r="L324">
        <v>252959</v>
      </c>
      <c r="M324">
        <v>250665</v>
      </c>
      <c r="N324">
        <v>248453</v>
      </c>
      <c r="O324">
        <v>248185</v>
      </c>
      <c r="P324" s="58">
        <v>245335</v>
      </c>
    </row>
    <row r="325" spans="1:16" ht="15.75">
      <c r="A325" s="49" t="str">
        <f>CONCATENATE(B325,"EM",C325)</f>
        <v>2017EMSOUTHEAST WDA-1</v>
      </c>
      <c r="B325" s="8">
        <v>2017</v>
      </c>
      <c r="C325" s="46" t="s">
        <v>117</v>
      </c>
      <c r="D325" s="46" t="s">
        <v>1556</v>
      </c>
      <c r="E325">
        <v>231420</v>
      </c>
      <c r="F325">
        <v>232258</v>
      </c>
      <c r="G325">
        <v>234124</v>
      </c>
      <c r="H325">
        <v>236322</v>
      </c>
      <c r="I325">
        <v>239015</v>
      </c>
      <c r="J325">
        <v>243086</v>
      </c>
      <c r="K325">
        <v>243930</v>
      </c>
      <c r="L325">
        <v>242290</v>
      </c>
      <c r="M325">
        <v>241756</v>
      </c>
      <c r="N325">
        <v>240310</v>
      </c>
      <c r="O325">
        <v>240363</v>
      </c>
      <c r="P325" s="59">
        <v>237916</v>
      </c>
    </row>
    <row r="326" spans="1:16" ht="15.75">
      <c r="A326" s="49" t="str">
        <f>CONCATENATE(B326,"UN",C326)</f>
        <v>2017UNSOUTHEAST WDA-1</v>
      </c>
      <c r="B326" s="8">
        <v>2017</v>
      </c>
      <c r="C326" s="46" t="s">
        <v>117</v>
      </c>
      <c r="D326" s="46" t="s">
        <v>1557</v>
      </c>
      <c r="E326">
        <v>11620</v>
      </c>
      <c r="F326">
        <v>12619</v>
      </c>
      <c r="G326">
        <v>10390</v>
      </c>
      <c r="H326">
        <v>8636</v>
      </c>
      <c r="I326">
        <v>8017</v>
      </c>
      <c r="J326">
        <v>10086</v>
      </c>
      <c r="K326">
        <v>10002</v>
      </c>
      <c r="L326">
        <v>10669</v>
      </c>
      <c r="M326">
        <v>8909</v>
      </c>
      <c r="N326">
        <v>8143</v>
      </c>
      <c r="O326">
        <v>7822</v>
      </c>
      <c r="P326" s="59">
        <v>7419</v>
      </c>
    </row>
    <row r="327" spans="1:16" ht="15.75">
      <c r="A327" s="49" t="str">
        <f>CONCATENATE(B327,"RT",C327)</f>
        <v>2017RTSOUTHEAST WDA-1</v>
      </c>
      <c r="B327" s="8">
        <v>2017</v>
      </c>
      <c r="C327" s="46" t="s">
        <v>117</v>
      </c>
      <c r="D327" s="46" t="s">
        <v>1558</v>
      </c>
      <c r="E327">
        <v>4.8</v>
      </c>
      <c r="F327">
        <v>5.2</v>
      </c>
      <c r="G327">
        <v>4.2</v>
      </c>
      <c r="H327">
        <v>3.5</v>
      </c>
      <c r="I327">
        <v>3.2</v>
      </c>
      <c r="J327">
        <v>4</v>
      </c>
      <c r="K327">
        <v>3.9</v>
      </c>
      <c r="L327">
        <v>4.2</v>
      </c>
      <c r="M327">
        <v>3.6</v>
      </c>
      <c r="N327">
        <v>3.3</v>
      </c>
      <c r="O327">
        <v>3.2</v>
      </c>
      <c r="P327" s="60">
        <v>3</v>
      </c>
    </row>
    <row r="328" spans="1:16" ht="15.75">
      <c r="A328" s="49" t="str">
        <f>CONCATENATE(B328,"LF",C328)</f>
        <v>2017LFMILWAUKEE COUNTY WDA-2</v>
      </c>
      <c r="B328" s="8">
        <v>2017</v>
      </c>
      <c r="C328" s="46" t="s">
        <v>1559</v>
      </c>
      <c r="D328" s="46" t="s">
        <v>1555</v>
      </c>
      <c r="E328">
        <v>471112</v>
      </c>
      <c r="F328">
        <v>476376</v>
      </c>
      <c r="G328">
        <v>475432</v>
      </c>
      <c r="H328">
        <v>473651</v>
      </c>
      <c r="I328">
        <v>475425</v>
      </c>
      <c r="J328">
        <v>485277</v>
      </c>
      <c r="K328">
        <v>488891</v>
      </c>
      <c r="L328">
        <v>488473</v>
      </c>
      <c r="M328">
        <v>484306</v>
      </c>
      <c r="N328">
        <v>479705</v>
      </c>
      <c r="O328">
        <v>480493</v>
      </c>
      <c r="P328" s="58">
        <v>475932</v>
      </c>
    </row>
    <row r="329" spans="1:16" ht="15.75">
      <c r="A329" s="49" t="str">
        <f>CONCATENATE(B329,"EM",C329)</f>
        <v>2017EMMILWAUKEE COUNTY WDA-2</v>
      </c>
      <c r="B329" s="8">
        <v>2017</v>
      </c>
      <c r="C329" s="46" t="s">
        <v>1559</v>
      </c>
      <c r="D329" s="46" t="s">
        <v>1556</v>
      </c>
      <c r="E329">
        <v>448927</v>
      </c>
      <c r="F329">
        <v>452208</v>
      </c>
      <c r="G329">
        <v>455688</v>
      </c>
      <c r="H329">
        <v>456256</v>
      </c>
      <c r="I329">
        <v>458609</v>
      </c>
      <c r="J329">
        <v>463624</v>
      </c>
      <c r="K329">
        <v>467335</v>
      </c>
      <c r="L329">
        <v>465887</v>
      </c>
      <c r="M329">
        <v>465059</v>
      </c>
      <c r="N329">
        <v>462333</v>
      </c>
      <c r="O329">
        <v>464128</v>
      </c>
      <c r="P329" s="59">
        <v>461102</v>
      </c>
    </row>
    <row r="330" spans="1:16" ht="15.75">
      <c r="A330" s="49" t="str">
        <f>CONCATENATE(B330,"UN",C330)</f>
        <v>2017UNMILWAUKEE COUNTY WDA-2</v>
      </c>
      <c r="B330" s="8">
        <v>2017</v>
      </c>
      <c r="C330" s="46" t="s">
        <v>1559</v>
      </c>
      <c r="D330" s="46" t="s">
        <v>1557</v>
      </c>
      <c r="E330">
        <v>22185</v>
      </c>
      <c r="F330">
        <v>24168</v>
      </c>
      <c r="G330">
        <v>19744</v>
      </c>
      <c r="H330">
        <v>17395</v>
      </c>
      <c r="I330">
        <v>16816</v>
      </c>
      <c r="J330">
        <v>21653</v>
      </c>
      <c r="K330">
        <v>21556</v>
      </c>
      <c r="L330">
        <v>22586</v>
      </c>
      <c r="M330">
        <v>19247</v>
      </c>
      <c r="N330">
        <v>17372</v>
      </c>
      <c r="O330">
        <v>16365</v>
      </c>
      <c r="P330" s="59">
        <v>14830</v>
      </c>
    </row>
    <row r="331" spans="1:16" ht="15.75">
      <c r="A331" s="49" t="str">
        <f>CONCATENATE(B331,"RT",C331)</f>
        <v>2017RTMILWAUKEE COUNTY WDA-2</v>
      </c>
      <c r="B331" s="8">
        <v>2017</v>
      </c>
      <c r="C331" s="46" t="s">
        <v>1559</v>
      </c>
      <c r="D331" s="46" t="s">
        <v>1558</v>
      </c>
      <c r="E331">
        <v>4.7</v>
      </c>
      <c r="F331">
        <v>5.1</v>
      </c>
      <c r="G331">
        <v>4.2</v>
      </c>
      <c r="H331">
        <v>3.7</v>
      </c>
      <c r="I331">
        <v>3.5</v>
      </c>
      <c r="J331">
        <v>4.5</v>
      </c>
      <c r="K331">
        <v>4.4</v>
      </c>
      <c r="L331">
        <v>4.6</v>
      </c>
      <c r="M331">
        <v>4</v>
      </c>
      <c r="N331">
        <v>3.6</v>
      </c>
      <c r="O331">
        <v>3.4</v>
      </c>
      <c r="P331" s="60">
        <v>3.1</v>
      </c>
    </row>
    <row r="332" spans="1:16" ht="15.75">
      <c r="A332" s="49" t="str">
        <f>CONCATENATE(B332,"LF",C332)</f>
        <v>2017LFWAUKESHA-OZAUKEE-WASHINGTON WDA-3</v>
      </c>
      <c r="B332" s="8">
        <v>2017</v>
      </c>
      <c r="C332" s="46" t="s">
        <v>118</v>
      </c>
      <c r="D332" s="46" t="s">
        <v>1555</v>
      </c>
      <c r="E332">
        <v>344377</v>
      </c>
      <c r="F332">
        <v>347664</v>
      </c>
      <c r="G332">
        <v>347628</v>
      </c>
      <c r="H332">
        <v>346555</v>
      </c>
      <c r="I332">
        <v>348417</v>
      </c>
      <c r="J332">
        <v>354839</v>
      </c>
      <c r="K332">
        <v>357144</v>
      </c>
      <c r="L332">
        <v>355670</v>
      </c>
      <c r="M332">
        <v>353759</v>
      </c>
      <c r="N332">
        <v>351911</v>
      </c>
      <c r="O332">
        <v>352697</v>
      </c>
      <c r="P332" s="58">
        <v>349647</v>
      </c>
    </row>
    <row r="333" spans="1:16" ht="15.75">
      <c r="A333" s="49" t="str">
        <f>CONCATENATE(B333,"EM",C333)</f>
        <v>2017EMWAUKESHA-OZAUKEE-WASHINGTON WDA-3</v>
      </c>
      <c r="B333" s="8">
        <v>2017</v>
      </c>
      <c r="C333" s="46" t="s">
        <v>118</v>
      </c>
      <c r="D333" s="46" t="s">
        <v>1556</v>
      </c>
      <c r="E333">
        <v>332292</v>
      </c>
      <c r="F333">
        <v>334510</v>
      </c>
      <c r="G333">
        <v>337120</v>
      </c>
      <c r="H333">
        <v>337811</v>
      </c>
      <c r="I333">
        <v>339679</v>
      </c>
      <c r="J333">
        <v>343693</v>
      </c>
      <c r="K333">
        <v>346141</v>
      </c>
      <c r="L333">
        <v>344756</v>
      </c>
      <c r="M333">
        <v>344014</v>
      </c>
      <c r="N333">
        <v>342758</v>
      </c>
      <c r="O333">
        <v>344121</v>
      </c>
      <c r="P333" s="59">
        <v>341786</v>
      </c>
    </row>
    <row r="334" spans="1:16" ht="15.75">
      <c r="A334" s="49" t="str">
        <f>CONCATENATE(B334,"UN",C334)</f>
        <v>2017UNWAUKESHA-OZAUKEE-WASHINGTON WDA-3</v>
      </c>
      <c r="B334" s="8">
        <v>2017</v>
      </c>
      <c r="C334" s="46" t="s">
        <v>118</v>
      </c>
      <c r="D334" s="46" t="s">
        <v>1557</v>
      </c>
      <c r="E334">
        <v>12085</v>
      </c>
      <c r="F334">
        <v>13154</v>
      </c>
      <c r="G334">
        <v>10508</v>
      </c>
      <c r="H334">
        <v>8744</v>
      </c>
      <c r="I334">
        <v>8738</v>
      </c>
      <c r="J334">
        <v>11146</v>
      </c>
      <c r="K334">
        <v>11003</v>
      </c>
      <c r="L334">
        <v>10914</v>
      </c>
      <c r="M334">
        <v>9745</v>
      </c>
      <c r="N334">
        <v>9153</v>
      </c>
      <c r="O334">
        <v>8576</v>
      </c>
      <c r="P334" s="59">
        <v>7861</v>
      </c>
    </row>
    <row r="335" spans="1:16" ht="15.75">
      <c r="A335" s="49" t="str">
        <f>CONCATENATE(B335,"RT",C335)</f>
        <v>2017RTWAUKESHA-OZAUKEE-WASHINGTON WDA-3</v>
      </c>
      <c r="B335" s="8">
        <v>2017</v>
      </c>
      <c r="C335" s="46" t="s">
        <v>118</v>
      </c>
      <c r="D335" s="46" t="s">
        <v>1558</v>
      </c>
      <c r="E335">
        <v>3.5</v>
      </c>
      <c r="F335">
        <v>3.8</v>
      </c>
      <c r="G335">
        <v>3</v>
      </c>
      <c r="H335">
        <v>2.5</v>
      </c>
      <c r="I335">
        <v>2.5</v>
      </c>
      <c r="J335">
        <v>3.1</v>
      </c>
      <c r="K335">
        <v>3.1</v>
      </c>
      <c r="L335">
        <v>3.1</v>
      </c>
      <c r="M335">
        <v>2.8</v>
      </c>
      <c r="N335">
        <v>2.6</v>
      </c>
      <c r="O335">
        <v>2.4</v>
      </c>
      <c r="P335" s="60">
        <v>2.2</v>
      </c>
    </row>
    <row r="336" spans="1:16" ht="15.75">
      <c r="A336" s="49" t="str">
        <f>CONCATENATE(B336,"LF",C336)</f>
        <v>2017LFFOX VALLEY WDA-4</v>
      </c>
      <c r="B336" s="8">
        <v>2017</v>
      </c>
      <c r="C336" s="46" t="s">
        <v>119</v>
      </c>
      <c r="D336" s="46" t="s">
        <v>1555</v>
      </c>
      <c r="E336">
        <v>226116</v>
      </c>
      <c r="F336">
        <v>226970</v>
      </c>
      <c r="G336">
        <v>226553</v>
      </c>
      <c r="H336">
        <v>227554</v>
      </c>
      <c r="I336">
        <v>228700</v>
      </c>
      <c r="J336">
        <v>234522</v>
      </c>
      <c r="K336">
        <v>233205</v>
      </c>
      <c r="L336">
        <v>231499</v>
      </c>
      <c r="M336">
        <v>229866</v>
      </c>
      <c r="N336">
        <v>229151</v>
      </c>
      <c r="O336">
        <v>229910</v>
      </c>
      <c r="P336" s="58">
        <v>228442</v>
      </c>
    </row>
    <row r="337" spans="1:16" ht="15.75">
      <c r="A337" s="49" t="str">
        <f>CONCATENATE(B337,"EM",C337)</f>
        <v>2017EMFOX VALLEY WDA-4</v>
      </c>
      <c r="B337" s="8">
        <v>2017</v>
      </c>
      <c r="C337" s="46" t="s">
        <v>119</v>
      </c>
      <c r="D337" s="46" t="s">
        <v>1556</v>
      </c>
      <c r="E337">
        <v>217473</v>
      </c>
      <c r="F337">
        <v>217663</v>
      </c>
      <c r="G337">
        <v>219125</v>
      </c>
      <c r="H337">
        <v>221484</v>
      </c>
      <c r="I337">
        <v>222762</v>
      </c>
      <c r="J337">
        <v>226814</v>
      </c>
      <c r="K337">
        <v>225932</v>
      </c>
      <c r="L337">
        <v>224274</v>
      </c>
      <c r="M337">
        <v>223583</v>
      </c>
      <c r="N337">
        <v>223125</v>
      </c>
      <c r="O337">
        <v>224178</v>
      </c>
      <c r="P337" s="59">
        <v>222876</v>
      </c>
    </row>
    <row r="338" spans="1:16" ht="15.75">
      <c r="A338" s="49" t="str">
        <f>CONCATENATE(B338,"UN",C338)</f>
        <v>2017UNFOX VALLEY WDA-4</v>
      </c>
      <c r="B338" s="8">
        <v>2017</v>
      </c>
      <c r="C338" s="46" t="s">
        <v>119</v>
      </c>
      <c r="D338" s="46" t="s">
        <v>1557</v>
      </c>
      <c r="E338">
        <v>8643</v>
      </c>
      <c r="F338">
        <v>9307</v>
      </c>
      <c r="G338">
        <v>7428</v>
      </c>
      <c r="H338">
        <v>6070</v>
      </c>
      <c r="I338">
        <v>5938</v>
      </c>
      <c r="J338">
        <v>7708</v>
      </c>
      <c r="K338">
        <v>7273</v>
      </c>
      <c r="L338">
        <v>7225</v>
      </c>
      <c r="M338">
        <v>6283</v>
      </c>
      <c r="N338">
        <v>6026</v>
      </c>
      <c r="O338">
        <v>5732</v>
      </c>
      <c r="P338" s="59">
        <v>5566</v>
      </c>
    </row>
    <row r="339" spans="1:16" ht="15.75">
      <c r="A339" s="49" t="str">
        <f>CONCATENATE(B339,"RT",C339)</f>
        <v>2017RTFOX VALLEY WDA-4</v>
      </c>
      <c r="B339" s="8">
        <v>2017</v>
      </c>
      <c r="C339" s="46" t="s">
        <v>119</v>
      </c>
      <c r="D339" s="46" t="s">
        <v>1558</v>
      </c>
      <c r="E339">
        <v>3.8</v>
      </c>
      <c r="F339">
        <v>4.1</v>
      </c>
      <c r="G339">
        <v>3.3</v>
      </c>
      <c r="H339">
        <v>2.7</v>
      </c>
      <c r="I339">
        <v>2.6</v>
      </c>
      <c r="J339">
        <v>3.3</v>
      </c>
      <c r="K339">
        <v>3.1</v>
      </c>
      <c r="L339">
        <v>3.1</v>
      </c>
      <c r="M339">
        <v>2.7</v>
      </c>
      <c r="N339">
        <v>2.6</v>
      </c>
      <c r="O339">
        <v>2.5</v>
      </c>
      <c r="P339" s="60">
        <v>2.4</v>
      </c>
    </row>
    <row r="340" spans="1:16" ht="15.75">
      <c r="A340" s="49" t="str">
        <f>CONCATENATE(B340,"LF",C340)</f>
        <v>2017LFBAY AREA WDA-5</v>
      </c>
      <c r="B340" s="8">
        <v>2017</v>
      </c>
      <c r="C340" s="46" t="s">
        <v>120</v>
      </c>
      <c r="D340" s="46" t="s">
        <v>1555</v>
      </c>
      <c r="E340">
        <v>437110</v>
      </c>
      <c r="F340">
        <v>438192</v>
      </c>
      <c r="G340">
        <v>436288</v>
      </c>
      <c r="H340">
        <v>438515</v>
      </c>
      <c r="I340">
        <v>442271</v>
      </c>
      <c r="J340">
        <v>455852</v>
      </c>
      <c r="K340">
        <v>455398</v>
      </c>
      <c r="L340">
        <v>454022</v>
      </c>
      <c r="M340">
        <v>447930</v>
      </c>
      <c r="N340">
        <v>446737</v>
      </c>
      <c r="O340">
        <v>445542</v>
      </c>
      <c r="P340" s="58">
        <v>443444</v>
      </c>
    </row>
    <row r="341" spans="1:16" ht="15.75">
      <c r="A341" s="49" t="str">
        <f>CONCATENATE(B341,"EM",C341)</f>
        <v>2017EMBAY AREA WDA-5</v>
      </c>
      <c r="B341" s="8">
        <v>2017</v>
      </c>
      <c r="C341" s="46" t="s">
        <v>120</v>
      </c>
      <c r="D341" s="46" t="s">
        <v>1556</v>
      </c>
      <c r="E341">
        <v>419298</v>
      </c>
      <c r="F341">
        <v>418825</v>
      </c>
      <c r="G341">
        <v>420424</v>
      </c>
      <c r="H341">
        <v>425729</v>
      </c>
      <c r="I341">
        <v>430361</v>
      </c>
      <c r="J341">
        <v>440914</v>
      </c>
      <c r="K341">
        <v>440948</v>
      </c>
      <c r="L341">
        <v>440016</v>
      </c>
      <c r="M341">
        <v>435182</v>
      </c>
      <c r="N341">
        <v>434401</v>
      </c>
      <c r="O341">
        <v>433711</v>
      </c>
      <c r="P341" s="59">
        <v>431628</v>
      </c>
    </row>
    <row r="342" spans="1:16" ht="15.75">
      <c r="A342" s="49" t="str">
        <f>CONCATENATE(B342,"UN",C342)</f>
        <v>2017UNBAY AREA WDA-5</v>
      </c>
      <c r="B342" s="8">
        <v>2017</v>
      </c>
      <c r="C342" s="46" t="s">
        <v>120</v>
      </c>
      <c r="D342" s="46" t="s">
        <v>1557</v>
      </c>
      <c r="E342">
        <v>17812</v>
      </c>
      <c r="F342">
        <v>19367</v>
      </c>
      <c r="G342">
        <v>15864</v>
      </c>
      <c r="H342">
        <v>12786</v>
      </c>
      <c r="I342">
        <v>11910</v>
      </c>
      <c r="J342">
        <v>14938</v>
      </c>
      <c r="K342">
        <v>14450</v>
      </c>
      <c r="L342">
        <v>14006</v>
      </c>
      <c r="M342">
        <v>12748</v>
      </c>
      <c r="N342">
        <v>12336</v>
      </c>
      <c r="O342">
        <v>11831</v>
      </c>
      <c r="P342" s="59">
        <v>11816</v>
      </c>
    </row>
    <row r="343" spans="1:16" ht="15.75">
      <c r="A343" s="49" t="str">
        <f>CONCATENATE(B343,"RT",C343)</f>
        <v>2017RTBAY AREA WDA-5</v>
      </c>
      <c r="B343" s="8">
        <v>2017</v>
      </c>
      <c r="C343" s="46" t="s">
        <v>120</v>
      </c>
      <c r="D343" s="46" t="s">
        <v>1558</v>
      </c>
      <c r="E343">
        <v>4.1</v>
      </c>
      <c r="F343">
        <v>4.4</v>
      </c>
      <c r="G343">
        <v>3.6</v>
      </c>
      <c r="H343">
        <v>2.9</v>
      </c>
      <c r="I343">
        <v>2.7</v>
      </c>
      <c r="J343">
        <v>3.3</v>
      </c>
      <c r="K343">
        <v>3.2</v>
      </c>
      <c r="L343">
        <v>3.1</v>
      </c>
      <c r="M343">
        <v>2.8</v>
      </c>
      <c r="N343">
        <v>2.8</v>
      </c>
      <c r="O343">
        <v>2.7</v>
      </c>
      <c r="P343" s="60">
        <v>2.7</v>
      </c>
    </row>
    <row r="344" spans="1:16" ht="15.75">
      <c r="A344" s="49" t="str">
        <f>CONCATENATE(B344,"LF",C344)</f>
        <v>2017LFNORTH CENTRAL WDA-6</v>
      </c>
      <c r="B344" s="8">
        <v>2017</v>
      </c>
      <c r="C344" s="48" t="s">
        <v>121</v>
      </c>
      <c r="D344" s="46" t="s">
        <v>1555</v>
      </c>
      <c r="E344">
        <v>212470</v>
      </c>
      <c r="F344">
        <v>213972</v>
      </c>
      <c r="G344">
        <v>213684</v>
      </c>
      <c r="H344">
        <v>214894</v>
      </c>
      <c r="I344">
        <v>216621</v>
      </c>
      <c r="J344">
        <v>221697</v>
      </c>
      <c r="K344">
        <v>220232</v>
      </c>
      <c r="L344">
        <v>218656</v>
      </c>
      <c r="M344">
        <v>217429</v>
      </c>
      <c r="N344">
        <v>218221</v>
      </c>
      <c r="O344">
        <v>219104</v>
      </c>
      <c r="P344" s="58">
        <v>219051</v>
      </c>
    </row>
    <row r="345" spans="1:16" ht="15.75">
      <c r="A345" s="49" t="str">
        <f>CONCATENATE(B345,"EM",C345)</f>
        <v>2017EMNORTH CENTRAL WDA-6</v>
      </c>
      <c r="B345" s="8">
        <v>2017</v>
      </c>
      <c r="C345" s="48" t="s">
        <v>121</v>
      </c>
      <c r="D345" s="46" t="s">
        <v>1556</v>
      </c>
      <c r="E345">
        <v>202567</v>
      </c>
      <c r="F345">
        <v>203233</v>
      </c>
      <c r="G345">
        <v>204680</v>
      </c>
      <c r="H345">
        <v>207958</v>
      </c>
      <c r="I345">
        <v>210530</v>
      </c>
      <c r="J345">
        <v>213828</v>
      </c>
      <c r="K345">
        <v>212641</v>
      </c>
      <c r="L345">
        <v>211069</v>
      </c>
      <c r="M345">
        <v>210903</v>
      </c>
      <c r="N345">
        <v>212177</v>
      </c>
      <c r="O345">
        <v>213102</v>
      </c>
      <c r="P345" s="59">
        <v>212563</v>
      </c>
    </row>
    <row r="346" spans="1:16" ht="15.75">
      <c r="A346" s="49" t="str">
        <f>CONCATENATE(B346,"UN",C346)</f>
        <v>2017UNNORTH CENTRAL WDA-6</v>
      </c>
      <c r="B346" s="8">
        <v>2017</v>
      </c>
      <c r="C346" s="48" t="s">
        <v>121</v>
      </c>
      <c r="D346" s="46" t="s">
        <v>1557</v>
      </c>
      <c r="E346">
        <v>9903</v>
      </c>
      <c r="F346">
        <v>10739</v>
      </c>
      <c r="G346">
        <v>9004</v>
      </c>
      <c r="H346">
        <v>6936</v>
      </c>
      <c r="I346">
        <v>6091</v>
      </c>
      <c r="J346">
        <v>7869</v>
      </c>
      <c r="K346">
        <v>7591</v>
      </c>
      <c r="L346">
        <v>7587</v>
      </c>
      <c r="M346">
        <v>6526</v>
      </c>
      <c r="N346">
        <v>6044</v>
      </c>
      <c r="O346">
        <v>6002</v>
      </c>
      <c r="P346" s="59">
        <v>6488</v>
      </c>
    </row>
    <row r="347" spans="1:16" ht="15.75">
      <c r="A347" s="49" t="str">
        <f>CONCATENATE(B347,"RT",C347)</f>
        <v>2017RTNORTH CENTRAL WDA-6</v>
      </c>
      <c r="B347" s="8">
        <v>2017</v>
      </c>
      <c r="C347" s="48" t="s">
        <v>121</v>
      </c>
      <c r="D347" s="46" t="s">
        <v>1558</v>
      </c>
      <c r="E347">
        <v>4.7</v>
      </c>
      <c r="F347">
        <v>5</v>
      </c>
      <c r="G347">
        <v>4.2</v>
      </c>
      <c r="H347">
        <v>3.2</v>
      </c>
      <c r="I347">
        <v>2.8</v>
      </c>
      <c r="J347">
        <v>3.5</v>
      </c>
      <c r="K347">
        <v>3.4</v>
      </c>
      <c r="L347">
        <v>3.5</v>
      </c>
      <c r="M347">
        <v>3</v>
      </c>
      <c r="N347">
        <v>2.8</v>
      </c>
      <c r="O347">
        <v>2.7</v>
      </c>
      <c r="P347" s="60">
        <v>3</v>
      </c>
    </row>
    <row r="348" spans="1:16" ht="15.75">
      <c r="A348" s="49" t="str">
        <f>CONCATENATE(B348,"LF",C348)</f>
        <v>2017LFNORTHWEST WDA-7</v>
      </c>
      <c r="B348" s="8">
        <v>2017</v>
      </c>
      <c r="C348" s="48" t="s">
        <v>122</v>
      </c>
      <c r="D348" s="46" t="s">
        <v>1555</v>
      </c>
      <c r="E348">
        <v>88499</v>
      </c>
      <c r="F348">
        <v>88708</v>
      </c>
      <c r="G348">
        <v>88281</v>
      </c>
      <c r="H348">
        <v>88714</v>
      </c>
      <c r="I348">
        <v>89791</v>
      </c>
      <c r="J348">
        <v>93447</v>
      </c>
      <c r="K348">
        <v>92721</v>
      </c>
      <c r="L348">
        <v>92047</v>
      </c>
      <c r="M348">
        <v>90434</v>
      </c>
      <c r="N348">
        <v>91034</v>
      </c>
      <c r="O348">
        <v>90467</v>
      </c>
      <c r="P348" s="58">
        <v>89998</v>
      </c>
    </row>
    <row r="349" spans="1:16" ht="15.75">
      <c r="A349" s="49" t="str">
        <f>CONCATENATE(B349,"EM",C349)</f>
        <v>2017EMNORTHWEST WDA-7</v>
      </c>
      <c r="B349" s="8">
        <v>2017</v>
      </c>
      <c r="C349" s="48" t="s">
        <v>122</v>
      </c>
      <c r="D349" s="46" t="s">
        <v>1556</v>
      </c>
      <c r="E349">
        <v>82974</v>
      </c>
      <c r="F349">
        <v>82808</v>
      </c>
      <c r="G349">
        <v>83204</v>
      </c>
      <c r="H349">
        <v>84703</v>
      </c>
      <c r="I349">
        <v>86632</v>
      </c>
      <c r="J349">
        <v>89505</v>
      </c>
      <c r="K349">
        <v>89092</v>
      </c>
      <c r="L349">
        <v>88251</v>
      </c>
      <c r="M349">
        <v>87234</v>
      </c>
      <c r="N349">
        <v>88054</v>
      </c>
      <c r="O349">
        <v>87265</v>
      </c>
      <c r="P349" s="59">
        <v>86432</v>
      </c>
    </row>
    <row r="350" spans="1:16" ht="15.75">
      <c r="A350" s="49" t="str">
        <f>CONCATENATE(B350,"UN",C350)</f>
        <v>2017UNNORTHWEST WDA-7</v>
      </c>
      <c r="B350" s="8">
        <v>2017</v>
      </c>
      <c r="C350" s="48" t="s">
        <v>122</v>
      </c>
      <c r="D350" s="46" t="s">
        <v>1557</v>
      </c>
      <c r="E350">
        <v>5525</v>
      </c>
      <c r="F350">
        <v>5900</v>
      </c>
      <c r="G350">
        <v>5077</v>
      </c>
      <c r="H350">
        <v>4011</v>
      </c>
      <c r="I350">
        <v>3159</v>
      </c>
      <c r="J350">
        <v>3942</v>
      </c>
      <c r="K350">
        <v>3629</v>
      </c>
      <c r="L350">
        <v>3796</v>
      </c>
      <c r="M350">
        <v>3200</v>
      </c>
      <c r="N350">
        <v>2980</v>
      </c>
      <c r="O350">
        <v>3202</v>
      </c>
      <c r="P350" s="59">
        <v>3566</v>
      </c>
    </row>
    <row r="351" spans="1:16" ht="15.75">
      <c r="A351" s="49" t="str">
        <f>CONCATENATE(B351,"RT",C351)</f>
        <v>2017RTNORTHWEST WDA-7</v>
      </c>
      <c r="B351" s="8">
        <v>2017</v>
      </c>
      <c r="C351" s="48" t="s">
        <v>122</v>
      </c>
      <c r="D351" s="46" t="s">
        <v>1558</v>
      </c>
      <c r="E351">
        <v>6.2</v>
      </c>
      <c r="F351">
        <v>6.7</v>
      </c>
      <c r="G351">
        <v>5.8</v>
      </c>
      <c r="H351">
        <v>4.5</v>
      </c>
      <c r="I351">
        <v>3.5</v>
      </c>
      <c r="J351">
        <v>4.2</v>
      </c>
      <c r="K351">
        <v>3.9</v>
      </c>
      <c r="L351">
        <v>4.1</v>
      </c>
      <c r="M351">
        <v>3.5</v>
      </c>
      <c r="N351">
        <v>3.3</v>
      </c>
      <c r="O351">
        <v>3.5</v>
      </c>
      <c r="P351" s="60">
        <v>4</v>
      </c>
    </row>
    <row r="352" spans="1:16" ht="15.75">
      <c r="A352" s="49" t="str">
        <f>CONCATENATE(B352,"LF",C352)</f>
        <v>2017LFWEST CENTRAL WDA-8</v>
      </c>
      <c r="B352" s="8">
        <v>2017</v>
      </c>
      <c r="C352" s="46" t="s">
        <v>123</v>
      </c>
      <c r="D352" s="46" t="s">
        <v>1555</v>
      </c>
      <c r="E352">
        <v>260727</v>
      </c>
      <c r="F352">
        <v>263278</v>
      </c>
      <c r="G352">
        <v>261677</v>
      </c>
      <c r="H352">
        <v>263983</v>
      </c>
      <c r="I352">
        <v>264599</v>
      </c>
      <c r="J352">
        <v>268676</v>
      </c>
      <c r="K352">
        <v>266504</v>
      </c>
      <c r="L352">
        <v>264295</v>
      </c>
      <c r="M352">
        <v>265243</v>
      </c>
      <c r="N352">
        <v>266962</v>
      </c>
      <c r="O352">
        <v>268089</v>
      </c>
      <c r="P352" s="58">
        <v>266672</v>
      </c>
    </row>
    <row r="353" spans="1:16" ht="15.75">
      <c r="A353" s="49" t="str">
        <f>CONCATENATE(B353,"EM",C353)</f>
        <v>2017EMWEST CENTRAL WDA-8</v>
      </c>
      <c r="B353" s="8">
        <v>2017</v>
      </c>
      <c r="C353" s="46" t="s">
        <v>123</v>
      </c>
      <c r="D353" s="46" t="s">
        <v>1556</v>
      </c>
      <c r="E353">
        <v>248495</v>
      </c>
      <c r="F353">
        <v>250366</v>
      </c>
      <c r="G353">
        <v>251179</v>
      </c>
      <c r="H353">
        <v>256149</v>
      </c>
      <c r="I353">
        <v>257629</v>
      </c>
      <c r="J353">
        <v>260040</v>
      </c>
      <c r="K353">
        <v>258363</v>
      </c>
      <c r="L353">
        <v>256296</v>
      </c>
      <c r="M353">
        <v>258015</v>
      </c>
      <c r="N353">
        <v>260120</v>
      </c>
      <c r="O353">
        <v>261229</v>
      </c>
      <c r="P353" s="59">
        <v>258982</v>
      </c>
    </row>
    <row r="354" spans="1:16" ht="15.75">
      <c r="A354" s="49" t="str">
        <f>CONCATENATE(B354,"UN",C354)</f>
        <v>2017UNWEST CENTRAL WDA-8</v>
      </c>
      <c r="B354" s="8">
        <v>2017</v>
      </c>
      <c r="C354" s="46" t="s">
        <v>123</v>
      </c>
      <c r="D354" s="46" t="s">
        <v>1557</v>
      </c>
      <c r="E354">
        <v>12232</v>
      </c>
      <c r="F354">
        <v>12912</v>
      </c>
      <c r="G354">
        <v>10498</v>
      </c>
      <c r="H354">
        <v>7834</v>
      </c>
      <c r="I354">
        <v>6970</v>
      </c>
      <c r="J354">
        <v>8636</v>
      </c>
      <c r="K354">
        <v>8141</v>
      </c>
      <c r="L354">
        <v>7999</v>
      </c>
      <c r="M354">
        <v>7228</v>
      </c>
      <c r="N354">
        <v>6842</v>
      </c>
      <c r="O354">
        <v>6860</v>
      </c>
      <c r="P354" s="59">
        <v>7690</v>
      </c>
    </row>
    <row r="355" spans="1:16" ht="15.75">
      <c r="A355" s="49" t="str">
        <f>CONCATENATE(B355,"RT",C355)</f>
        <v>2017RTWEST CENTRAL WDA-8</v>
      </c>
      <c r="B355" s="8">
        <v>2017</v>
      </c>
      <c r="C355" s="48" t="s">
        <v>123</v>
      </c>
      <c r="D355" s="46" t="s">
        <v>1558</v>
      </c>
      <c r="E355">
        <v>4.7</v>
      </c>
      <c r="F355">
        <v>4.9</v>
      </c>
      <c r="G355">
        <v>4</v>
      </c>
      <c r="H355">
        <v>3</v>
      </c>
      <c r="I355">
        <v>2.6</v>
      </c>
      <c r="J355">
        <v>3.2</v>
      </c>
      <c r="K355">
        <v>3.1</v>
      </c>
      <c r="L355">
        <v>3</v>
      </c>
      <c r="M355">
        <v>2.7</v>
      </c>
      <c r="N355">
        <v>2.6</v>
      </c>
      <c r="O355">
        <v>2.6</v>
      </c>
      <c r="P355" s="60">
        <v>2.9</v>
      </c>
    </row>
    <row r="356" spans="1:16" ht="15.75">
      <c r="A356" s="49" t="str">
        <f>CONCATENATE(B356,"LF",C356)</f>
        <v>2017LFWESTERN WDA-9</v>
      </c>
      <c r="B356" s="8">
        <v>2017</v>
      </c>
      <c r="C356" s="48" t="s">
        <v>124</v>
      </c>
      <c r="D356" s="46" t="s">
        <v>1555</v>
      </c>
      <c r="E356">
        <v>160757</v>
      </c>
      <c r="F356">
        <v>162061</v>
      </c>
      <c r="G356">
        <v>161075</v>
      </c>
      <c r="H356">
        <v>163559</v>
      </c>
      <c r="I356">
        <v>164152</v>
      </c>
      <c r="J356">
        <v>167384</v>
      </c>
      <c r="K356">
        <v>164560</v>
      </c>
      <c r="L356">
        <v>163188</v>
      </c>
      <c r="M356">
        <v>163405</v>
      </c>
      <c r="N356">
        <v>165032</v>
      </c>
      <c r="O356">
        <v>165877</v>
      </c>
      <c r="P356" s="58">
        <v>165080</v>
      </c>
    </row>
    <row r="357" spans="1:16" ht="15.75">
      <c r="A357" s="49" t="str">
        <f>CONCATENATE(B357,"EM",C357)</f>
        <v>2017EMWESTERN WDA-9</v>
      </c>
      <c r="B357" s="8">
        <v>2017</v>
      </c>
      <c r="C357" s="48" t="s">
        <v>124</v>
      </c>
      <c r="D357" s="46" t="s">
        <v>1556</v>
      </c>
      <c r="E357">
        <v>153760</v>
      </c>
      <c r="F357">
        <v>154658</v>
      </c>
      <c r="G357">
        <v>155116</v>
      </c>
      <c r="H357">
        <v>158992</v>
      </c>
      <c r="I357">
        <v>159919</v>
      </c>
      <c r="J357">
        <v>162052</v>
      </c>
      <c r="K357">
        <v>159436</v>
      </c>
      <c r="L357">
        <v>158341</v>
      </c>
      <c r="M357">
        <v>158902</v>
      </c>
      <c r="N357">
        <v>160906</v>
      </c>
      <c r="O357">
        <v>161913</v>
      </c>
      <c r="P357" s="59">
        <v>160880</v>
      </c>
    </row>
    <row r="358" spans="1:16" ht="15.75">
      <c r="A358" s="49" t="str">
        <f>CONCATENATE(B358,"UN",C358)</f>
        <v>2017UNWESTERN WDA-9</v>
      </c>
      <c r="B358" s="8">
        <v>2017</v>
      </c>
      <c r="C358" s="48" t="s">
        <v>124</v>
      </c>
      <c r="D358" s="46" t="s">
        <v>1557</v>
      </c>
      <c r="E358">
        <v>6997</v>
      </c>
      <c r="F358">
        <v>7403</v>
      </c>
      <c r="G358">
        <v>5959</v>
      </c>
      <c r="H358">
        <v>4567</v>
      </c>
      <c r="I358">
        <v>4233</v>
      </c>
      <c r="J358">
        <v>5332</v>
      </c>
      <c r="K358">
        <v>5124</v>
      </c>
      <c r="L358">
        <v>4847</v>
      </c>
      <c r="M358">
        <v>4503</v>
      </c>
      <c r="N358">
        <v>4126</v>
      </c>
      <c r="O358">
        <v>3964</v>
      </c>
      <c r="P358" s="59">
        <v>4200</v>
      </c>
    </row>
    <row r="359" spans="1:16" ht="15.75">
      <c r="A359" s="49" t="str">
        <f>CONCATENATE(B359,"RT",C359)</f>
        <v>2017RTWESTERN WDA-9</v>
      </c>
      <c r="B359" s="8">
        <v>2017</v>
      </c>
      <c r="C359" s="48" t="s">
        <v>124</v>
      </c>
      <c r="D359" s="46" t="s">
        <v>1558</v>
      </c>
      <c r="E359">
        <v>4.4</v>
      </c>
      <c r="F359">
        <v>4.6</v>
      </c>
      <c r="G359">
        <v>3.7</v>
      </c>
      <c r="H359">
        <v>2.8</v>
      </c>
      <c r="I359">
        <v>2.6</v>
      </c>
      <c r="J359">
        <v>3.2</v>
      </c>
      <c r="K359">
        <v>3.1</v>
      </c>
      <c r="L359">
        <v>3</v>
      </c>
      <c r="M359">
        <v>2.8</v>
      </c>
      <c r="N359">
        <v>2.5</v>
      </c>
      <c r="O359">
        <v>2.4</v>
      </c>
      <c r="P359" s="60">
        <v>2.5</v>
      </c>
    </row>
    <row r="360" spans="1:16" ht="15.75">
      <c r="A360" s="49" t="str">
        <f>CONCATENATE(B360,"LF",C360)</f>
        <v>2017LFSOUTH CENTRAL WDA-10</v>
      </c>
      <c r="B360" s="8">
        <v>2017</v>
      </c>
      <c r="C360" s="48" t="s">
        <v>125</v>
      </c>
      <c r="D360" s="46" t="s">
        <v>1555</v>
      </c>
      <c r="E360">
        <v>484590</v>
      </c>
      <c r="F360">
        <v>489777</v>
      </c>
      <c r="G360">
        <v>487485</v>
      </c>
      <c r="H360">
        <v>488208</v>
      </c>
      <c r="I360">
        <v>488601</v>
      </c>
      <c r="J360">
        <v>497467</v>
      </c>
      <c r="K360">
        <v>499469</v>
      </c>
      <c r="L360">
        <v>496296</v>
      </c>
      <c r="M360">
        <v>495955</v>
      </c>
      <c r="N360">
        <v>496329</v>
      </c>
      <c r="O360">
        <v>498906</v>
      </c>
      <c r="P360" s="58">
        <v>494343</v>
      </c>
    </row>
    <row r="361" spans="1:16" ht="15.75">
      <c r="A361" s="49" t="str">
        <f>CONCATENATE(B361,"EM",C361)</f>
        <v>2017EMSOUTH CENTRAL WDA-10</v>
      </c>
      <c r="B361" s="8">
        <v>2017</v>
      </c>
      <c r="C361" s="48" t="s">
        <v>125</v>
      </c>
      <c r="D361" s="46" t="s">
        <v>1556</v>
      </c>
      <c r="E361">
        <v>468669</v>
      </c>
      <c r="F361">
        <v>472328</v>
      </c>
      <c r="G361">
        <v>473574</v>
      </c>
      <c r="H361">
        <v>476874</v>
      </c>
      <c r="I361">
        <v>477326</v>
      </c>
      <c r="J361">
        <v>483508</v>
      </c>
      <c r="K361">
        <v>486224</v>
      </c>
      <c r="L361">
        <v>483602</v>
      </c>
      <c r="M361">
        <v>483857</v>
      </c>
      <c r="N361">
        <v>484886</v>
      </c>
      <c r="O361">
        <v>488032</v>
      </c>
      <c r="P361" s="59">
        <v>484036</v>
      </c>
    </row>
    <row r="362" spans="1:16" ht="15.75">
      <c r="A362" s="49" t="str">
        <f>CONCATENATE(B362,"UN",C362)</f>
        <v>2017UNSOUTH CENTRAL WDA-10</v>
      </c>
      <c r="B362" s="8">
        <v>2017</v>
      </c>
      <c r="C362" s="48" t="s">
        <v>125</v>
      </c>
      <c r="D362" s="46" t="s">
        <v>1557</v>
      </c>
      <c r="E362">
        <v>15921</v>
      </c>
      <c r="F362">
        <v>17449</v>
      </c>
      <c r="G362">
        <v>13911</v>
      </c>
      <c r="H362">
        <v>11334</v>
      </c>
      <c r="I362">
        <v>11275</v>
      </c>
      <c r="J362">
        <v>13959</v>
      </c>
      <c r="K362">
        <v>13245</v>
      </c>
      <c r="L362">
        <v>12694</v>
      </c>
      <c r="M362">
        <v>12098</v>
      </c>
      <c r="N362">
        <v>11443</v>
      </c>
      <c r="O362">
        <v>10874</v>
      </c>
      <c r="P362" s="59">
        <v>10307</v>
      </c>
    </row>
    <row r="363" spans="1:16" ht="15.75">
      <c r="A363" s="49" t="str">
        <f>CONCATENATE(B363,"RT",C363)</f>
        <v>2017RTSOUTH CENTRAL WDA-10</v>
      </c>
      <c r="B363" s="8">
        <v>2017</v>
      </c>
      <c r="C363" s="48" t="s">
        <v>125</v>
      </c>
      <c r="D363" s="46" t="s">
        <v>1558</v>
      </c>
      <c r="E363">
        <v>3.3</v>
      </c>
      <c r="F363">
        <v>3.6</v>
      </c>
      <c r="G363">
        <v>2.9</v>
      </c>
      <c r="H363">
        <v>2.3</v>
      </c>
      <c r="I363">
        <v>2.3</v>
      </c>
      <c r="J363">
        <v>2.8</v>
      </c>
      <c r="K363">
        <v>2.7</v>
      </c>
      <c r="L363">
        <v>2.6</v>
      </c>
      <c r="M363">
        <v>2.4</v>
      </c>
      <c r="N363">
        <v>2.3</v>
      </c>
      <c r="O363">
        <v>2.2</v>
      </c>
      <c r="P363" s="60">
        <v>2.1</v>
      </c>
    </row>
    <row r="364" spans="1:16" ht="15.75">
      <c r="A364" s="49" t="str">
        <f>CONCATENATE(B364,"LF",C364)</f>
        <v>2017LFSOUTHWEST WDA-11</v>
      </c>
      <c r="B364" s="8">
        <v>2017</v>
      </c>
      <c r="C364" s="48" t="s">
        <v>126</v>
      </c>
      <c r="D364" s="46" t="s">
        <v>1555</v>
      </c>
      <c r="E364">
        <v>166791</v>
      </c>
      <c r="F364">
        <v>169240</v>
      </c>
      <c r="G364">
        <v>167945</v>
      </c>
      <c r="H364">
        <v>170718</v>
      </c>
      <c r="I364">
        <v>170866</v>
      </c>
      <c r="J364">
        <v>173354</v>
      </c>
      <c r="K364">
        <v>171946</v>
      </c>
      <c r="L364">
        <v>169826</v>
      </c>
      <c r="M364">
        <v>170420</v>
      </c>
      <c r="N364">
        <v>171893</v>
      </c>
      <c r="O364">
        <v>173337</v>
      </c>
      <c r="P364" s="58">
        <v>172344</v>
      </c>
    </row>
    <row r="365" spans="1:16" ht="15.75">
      <c r="A365" s="49" t="str">
        <f>CONCATENATE(B365,"EM",C365)</f>
        <v>2017EMSOUTHWEST WDA-11</v>
      </c>
      <c r="B365" s="8">
        <v>2017</v>
      </c>
      <c r="C365" s="48" t="s">
        <v>126</v>
      </c>
      <c r="D365" s="46" t="s">
        <v>1556</v>
      </c>
      <c r="E365">
        <v>159169</v>
      </c>
      <c r="F365">
        <v>161038</v>
      </c>
      <c r="G365">
        <v>161200</v>
      </c>
      <c r="H365">
        <v>165534</v>
      </c>
      <c r="I365">
        <v>165953</v>
      </c>
      <c r="J365">
        <v>167444</v>
      </c>
      <c r="K365">
        <v>166414</v>
      </c>
      <c r="L365">
        <v>164342</v>
      </c>
      <c r="M365">
        <v>165466</v>
      </c>
      <c r="N365">
        <v>167273</v>
      </c>
      <c r="O365">
        <v>168874</v>
      </c>
      <c r="P365" s="59">
        <v>168037</v>
      </c>
    </row>
    <row r="366" spans="1:16" ht="15.75">
      <c r="A366" s="49" t="str">
        <f>CONCATENATE(B366,"UN",C366)</f>
        <v>2017UNSOUTHWEST WDA-11</v>
      </c>
      <c r="B366" s="8">
        <v>2017</v>
      </c>
      <c r="C366" s="48" t="s">
        <v>126</v>
      </c>
      <c r="D366" s="46" t="s">
        <v>1557</v>
      </c>
      <c r="E366">
        <v>7622</v>
      </c>
      <c r="F366">
        <v>8202</v>
      </c>
      <c r="G366">
        <v>6745</v>
      </c>
      <c r="H366">
        <v>5184</v>
      </c>
      <c r="I366">
        <v>4913</v>
      </c>
      <c r="J366">
        <v>5910</v>
      </c>
      <c r="K366">
        <v>5532</v>
      </c>
      <c r="L366">
        <v>5484</v>
      </c>
      <c r="M366">
        <v>4954</v>
      </c>
      <c r="N366">
        <v>4620</v>
      </c>
      <c r="O366">
        <v>4463</v>
      </c>
      <c r="P366" s="59">
        <v>4307</v>
      </c>
    </row>
    <row r="367" spans="1:16" ht="15.75">
      <c r="A367" s="49" t="str">
        <f>CONCATENATE(B367,"RT",C367)</f>
        <v>2017RTSOUTHWEST WDA-11</v>
      </c>
      <c r="B367" s="8">
        <v>2017</v>
      </c>
      <c r="C367" s="48" t="s">
        <v>126</v>
      </c>
      <c r="D367" s="46" t="s">
        <v>1558</v>
      </c>
      <c r="E367">
        <v>4.6</v>
      </c>
      <c r="F367">
        <v>4.8</v>
      </c>
      <c r="G367">
        <v>4</v>
      </c>
      <c r="H367">
        <v>3</v>
      </c>
      <c r="I367">
        <v>2.9</v>
      </c>
      <c r="J367">
        <v>3.4</v>
      </c>
      <c r="K367">
        <v>3.2</v>
      </c>
      <c r="L367">
        <v>3.2</v>
      </c>
      <c r="M367">
        <v>2.9</v>
      </c>
      <c r="N367">
        <v>2.7</v>
      </c>
      <c r="O367">
        <v>2.6</v>
      </c>
      <c r="P367" s="60">
        <v>2.5</v>
      </c>
    </row>
    <row r="368" spans="1:17" ht="15.75">
      <c r="A368" s="49" t="str">
        <f>CONCATENATE(B368,"LF",C368)</f>
        <v>2016LFAdams</v>
      </c>
      <c r="B368" s="8">
        <v>2016</v>
      </c>
      <c r="C368" s="46" t="s">
        <v>1493</v>
      </c>
      <c r="D368" s="46" t="s">
        <v>1555</v>
      </c>
      <c r="E368">
        <v>8230</v>
      </c>
      <c r="F368">
        <v>8263</v>
      </c>
      <c r="G368">
        <v>8160</v>
      </c>
      <c r="H368">
        <v>8192</v>
      </c>
      <c r="I368">
        <v>8279</v>
      </c>
      <c r="J368">
        <v>8682</v>
      </c>
      <c r="K368">
        <v>8546</v>
      </c>
      <c r="L368">
        <v>8501</v>
      </c>
      <c r="M368">
        <v>8345</v>
      </c>
      <c r="N368">
        <v>8188</v>
      </c>
      <c r="O368">
        <v>8126</v>
      </c>
      <c r="P368">
        <v>8125</v>
      </c>
      <c r="Q368"/>
    </row>
    <row r="369" spans="1:17" ht="15.75">
      <c r="A369" s="49" t="str">
        <f>CONCATENATE(B369,"EM",C369)</f>
        <v>2016EMAdams</v>
      </c>
      <c r="B369" s="8">
        <v>2016</v>
      </c>
      <c r="C369" s="46" t="s">
        <v>1493</v>
      </c>
      <c r="D369" s="46" t="s">
        <v>1556</v>
      </c>
      <c r="E369">
        <v>7561</v>
      </c>
      <c r="F369">
        <v>7569</v>
      </c>
      <c r="G369">
        <v>7508</v>
      </c>
      <c r="H369">
        <v>7705</v>
      </c>
      <c r="I369">
        <v>7854</v>
      </c>
      <c r="J369">
        <v>8156</v>
      </c>
      <c r="K369">
        <v>8069</v>
      </c>
      <c r="L369">
        <v>8022</v>
      </c>
      <c r="M369">
        <v>7901</v>
      </c>
      <c r="N369">
        <v>7782</v>
      </c>
      <c r="O369">
        <v>7694</v>
      </c>
      <c r="P369">
        <v>7612</v>
      </c>
      <c r="Q369"/>
    </row>
    <row r="370" spans="1:17" ht="15.75">
      <c r="A370" s="49" t="str">
        <f>CONCATENATE(B370,"UN",C370)</f>
        <v>2016UNAdams</v>
      </c>
      <c r="B370" s="8">
        <v>2016</v>
      </c>
      <c r="C370" s="46" t="s">
        <v>1493</v>
      </c>
      <c r="D370" s="46" t="s">
        <v>1557</v>
      </c>
      <c r="E370">
        <v>669</v>
      </c>
      <c r="F370">
        <v>694</v>
      </c>
      <c r="G370">
        <v>652</v>
      </c>
      <c r="H370">
        <v>487</v>
      </c>
      <c r="I370">
        <v>425</v>
      </c>
      <c r="J370">
        <v>526</v>
      </c>
      <c r="K370">
        <v>477</v>
      </c>
      <c r="L370">
        <v>479</v>
      </c>
      <c r="M370">
        <v>444</v>
      </c>
      <c r="N370">
        <v>406</v>
      </c>
      <c r="O370">
        <v>432</v>
      </c>
      <c r="P370">
        <v>513</v>
      </c>
      <c r="Q370"/>
    </row>
    <row r="371" spans="1:17" ht="15.75">
      <c r="A371" s="49" t="str">
        <f>CONCATENATE(B371,"RT",C371)</f>
        <v>2016RTAdams</v>
      </c>
      <c r="B371" s="8">
        <v>2016</v>
      </c>
      <c r="C371" s="46" t="s">
        <v>1493</v>
      </c>
      <c r="D371" s="46" t="s">
        <v>1558</v>
      </c>
      <c r="E371">
        <v>8.1</v>
      </c>
      <c r="F371">
        <v>8.4</v>
      </c>
      <c r="G371">
        <v>8</v>
      </c>
      <c r="H371">
        <v>5.9</v>
      </c>
      <c r="I371">
        <v>5.1</v>
      </c>
      <c r="J371">
        <v>6.1</v>
      </c>
      <c r="K371">
        <v>5.6</v>
      </c>
      <c r="L371">
        <v>5.6</v>
      </c>
      <c r="M371">
        <v>5.3</v>
      </c>
      <c r="N371">
        <v>5</v>
      </c>
      <c r="O371">
        <v>5.3</v>
      </c>
      <c r="P371">
        <v>6.3</v>
      </c>
      <c r="Q371"/>
    </row>
    <row r="372" spans="1:17" ht="15.75">
      <c r="A372" s="49" t="str">
        <f>CONCATENATE(B372,"LF",C372)</f>
        <v>2016LFAshland</v>
      </c>
      <c r="B372" s="8">
        <v>2016</v>
      </c>
      <c r="C372" s="46" t="s">
        <v>1496</v>
      </c>
      <c r="D372" s="46" t="s">
        <v>1555</v>
      </c>
      <c r="E372">
        <v>7611</v>
      </c>
      <c r="F372">
        <v>7654</v>
      </c>
      <c r="G372">
        <v>7651</v>
      </c>
      <c r="H372">
        <v>7810</v>
      </c>
      <c r="I372">
        <v>7985</v>
      </c>
      <c r="J372">
        <v>8382</v>
      </c>
      <c r="K372">
        <v>8429</v>
      </c>
      <c r="L372">
        <v>8314</v>
      </c>
      <c r="M372">
        <v>8103</v>
      </c>
      <c r="N372">
        <v>8024</v>
      </c>
      <c r="O372">
        <v>7769</v>
      </c>
      <c r="P372">
        <v>7747</v>
      </c>
      <c r="Q372"/>
    </row>
    <row r="373" spans="1:17" ht="15.75">
      <c r="A373" s="49" t="str">
        <f>CONCATENATE(B373,"EM",C373)</f>
        <v>2016EMAshland</v>
      </c>
      <c r="B373" s="8">
        <v>2016</v>
      </c>
      <c r="C373" s="46" t="s">
        <v>1496</v>
      </c>
      <c r="D373" s="46" t="s">
        <v>1556</v>
      </c>
      <c r="E373">
        <v>7102</v>
      </c>
      <c r="F373">
        <v>7131</v>
      </c>
      <c r="G373">
        <v>7106</v>
      </c>
      <c r="H373">
        <v>7297</v>
      </c>
      <c r="I373">
        <v>7574</v>
      </c>
      <c r="J373">
        <v>7905</v>
      </c>
      <c r="K373">
        <v>7979</v>
      </c>
      <c r="L373">
        <v>7892</v>
      </c>
      <c r="M373">
        <v>7742</v>
      </c>
      <c r="N373">
        <v>7679</v>
      </c>
      <c r="O373">
        <v>7395</v>
      </c>
      <c r="P373">
        <v>7321</v>
      </c>
      <c r="Q373"/>
    </row>
    <row r="374" spans="1:17" ht="15.75">
      <c r="A374" s="49" t="str">
        <f>CONCATENATE(B374,"UN",C374)</f>
        <v>2016UNAshland</v>
      </c>
      <c r="B374" s="8">
        <v>2016</v>
      </c>
      <c r="C374" s="46" t="s">
        <v>1496</v>
      </c>
      <c r="D374" s="46" t="s">
        <v>1557</v>
      </c>
      <c r="E374">
        <v>509</v>
      </c>
      <c r="F374">
        <v>523</v>
      </c>
      <c r="G374">
        <v>545</v>
      </c>
      <c r="H374">
        <v>513</v>
      </c>
      <c r="I374">
        <v>411</v>
      </c>
      <c r="J374">
        <v>477</v>
      </c>
      <c r="K374">
        <v>450</v>
      </c>
      <c r="L374">
        <v>422</v>
      </c>
      <c r="M374">
        <v>361</v>
      </c>
      <c r="N374">
        <v>345</v>
      </c>
      <c r="O374">
        <v>374</v>
      </c>
      <c r="P374">
        <v>426</v>
      </c>
      <c r="Q374"/>
    </row>
    <row r="375" spans="1:17" ht="15.75">
      <c r="A375" s="49" t="str">
        <f>CONCATENATE(B375,"RT",C375)</f>
        <v>2016RTAshland</v>
      </c>
      <c r="B375" s="8">
        <v>2016</v>
      </c>
      <c r="C375" s="46" t="s">
        <v>1496</v>
      </c>
      <c r="D375" s="46" t="s">
        <v>1558</v>
      </c>
      <c r="E375">
        <v>6.7</v>
      </c>
      <c r="F375">
        <v>6.8</v>
      </c>
      <c r="G375">
        <v>7.1</v>
      </c>
      <c r="H375">
        <v>6.6</v>
      </c>
      <c r="I375">
        <v>5.1</v>
      </c>
      <c r="J375">
        <v>5.7</v>
      </c>
      <c r="K375">
        <v>5.3</v>
      </c>
      <c r="L375">
        <v>5.1</v>
      </c>
      <c r="M375">
        <v>4.5</v>
      </c>
      <c r="N375">
        <v>4.3</v>
      </c>
      <c r="O375">
        <v>4.8</v>
      </c>
      <c r="P375">
        <v>5.5</v>
      </c>
      <c r="Q375"/>
    </row>
    <row r="376" spans="1:17" ht="15.75">
      <c r="A376" s="49" t="str">
        <f>CONCATENATE(B376,"LF",C376)</f>
        <v>2016LFBarron</v>
      </c>
      <c r="B376" s="8">
        <v>2016</v>
      </c>
      <c r="C376" s="46" t="s">
        <v>1499</v>
      </c>
      <c r="D376" s="46" t="s">
        <v>1555</v>
      </c>
      <c r="E376">
        <v>24435</v>
      </c>
      <c r="F376">
        <v>24421</v>
      </c>
      <c r="G376">
        <v>24395</v>
      </c>
      <c r="H376">
        <v>24200</v>
      </c>
      <c r="I376">
        <v>24472</v>
      </c>
      <c r="J376">
        <v>25135</v>
      </c>
      <c r="K376">
        <v>24561</v>
      </c>
      <c r="L376">
        <v>24530</v>
      </c>
      <c r="M376">
        <v>24607</v>
      </c>
      <c r="N376">
        <v>24327</v>
      </c>
      <c r="O376">
        <v>24228</v>
      </c>
      <c r="P376">
        <v>24350</v>
      </c>
      <c r="Q376"/>
    </row>
    <row r="377" spans="1:17" ht="15.75">
      <c r="A377" s="49" t="str">
        <f>CONCATENATE(B377,"EM",C377)</f>
        <v>2016EMBarron</v>
      </c>
      <c r="B377" s="8">
        <v>2016</v>
      </c>
      <c r="C377" s="46" t="s">
        <v>1499</v>
      </c>
      <c r="D377" s="46" t="s">
        <v>1556</v>
      </c>
      <c r="E377">
        <v>22917</v>
      </c>
      <c r="F377">
        <v>22791</v>
      </c>
      <c r="G377">
        <v>22831</v>
      </c>
      <c r="H377">
        <v>22992</v>
      </c>
      <c r="I377">
        <v>23508</v>
      </c>
      <c r="J377">
        <v>24049</v>
      </c>
      <c r="K377">
        <v>23551</v>
      </c>
      <c r="L377">
        <v>23565</v>
      </c>
      <c r="M377">
        <v>23679</v>
      </c>
      <c r="N377">
        <v>23449</v>
      </c>
      <c r="O377">
        <v>23339</v>
      </c>
      <c r="P377">
        <v>23243</v>
      </c>
      <c r="Q377"/>
    </row>
    <row r="378" spans="1:17" ht="15.75">
      <c r="A378" s="49" t="str">
        <f>CONCATENATE(B378,"UN",C378)</f>
        <v>2016UNBarron</v>
      </c>
      <c r="B378" s="8">
        <v>2016</v>
      </c>
      <c r="C378" s="46" t="s">
        <v>1499</v>
      </c>
      <c r="D378" s="46" t="s">
        <v>1557</v>
      </c>
      <c r="E378">
        <v>1518</v>
      </c>
      <c r="F378">
        <v>1630</v>
      </c>
      <c r="G378">
        <v>1564</v>
      </c>
      <c r="H378">
        <v>1208</v>
      </c>
      <c r="I378">
        <v>964</v>
      </c>
      <c r="J378">
        <v>1086</v>
      </c>
      <c r="K378">
        <v>1010</v>
      </c>
      <c r="L378">
        <v>965</v>
      </c>
      <c r="M378">
        <v>928</v>
      </c>
      <c r="N378">
        <v>878</v>
      </c>
      <c r="O378">
        <v>889</v>
      </c>
      <c r="P378">
        <v>1107</v>
      </c>
      <c r="Q378"/>
    </row>
    <row r="379" spans="1:17" ht="15.75">
      <c r="A379" s="49" t="str">
        <f>CONCATENATE(B379,"RT",C379)</f>
        <v>2016RTBarron</v>
      </c>
      <c r="B379" s="8">
        <v>2016</v>
      </c>
      <c r="C379" s="46" t="s">
        <v>1499</v>
      </c>
      <c r="D379" s="46" t="s">
        <v>1558</v>
      </c>
      <c r="E379">
        <v>6.2</v>
      </c>
      <c r="F379">
        <v>6.7</v>
      </c>
      <c r="G379">
        <v>6.4</v>
      </c>
      <c r="H379">
        <v>5</v>
      </c>
      <c r="I379">
        <v>3.9</v>
      </c>
      <c r="J379">
        <v>4.3</v>
      </c>
      <c r="K379">
        <v>4.1</v>
      </c>
      <c r="L379">
        <v>3.9</v>
      </c>
      <c r="M379">
        <v>3.8</v>
      </c>
      <c r="N379">
        <v>3.6</v>
      </c>
      <c r="O379">
        <v>3.7</v>
      </c>
      <c r="P379">
        <v>4.5</v>
      </c>
      <c r="Q379"/>
    </row>
    <row r="380" spans="1:17" ht="15.75">
      <c r="A380" s="49" t="str">
        <f>CONCATENATE(B380,"LF",C380)</f>
        <v>2016LFBayfield</v>
      </c>
      <c r="B380" s="8">
        <v>2016</v>
      </c>
      <c r="C380" s="46" t="s">
        <v>1501</v>
      </c>
      <c r="D380" s="46" t="s">
        <v>1555</v>
      </c>
      <c r="E380">
        <v>7296</v>
      </c>
      <c r="F380">
        <v>7340</v>
      </c>
      <c r="G380">
        <v>7318</v>
      </c>
      <c r="H380">
        <v>7421</v>
      </c>
      <c r="I380">
        <v>7519</v>
      </c>
      <c r="J380">
        <v>7884</v>
      </c>
      <c r="K380">
        <v>7911</v>
      </c>
      <c r="L380">
        <v>7799</v>
      </c>
      <c r="M380">
        <v>7586</v>
      </c>
      <c r="N380">
        <v>7528</v>
      </c>
      <c r="O380">
        <v>7346</v>
      </c>
      <c r="P380">
        <v>7369</v>
      </c>
      <c r="Q380"/>
    </row>
    <row r="381" spans="1:17" ht="15.75">
      <c r="A381" s="49" t="str">
        <f>CONCATENATE(B381,"EM",C381)</f>
        <v>2016EMBayfield</v>
      </c>
      <c r="B381" s="8">
        <v>2016</v>
      </c>
      <c r="C381" s="46" t="s">
        <v>1501</v>
      </c>
      <c r="D381" s="46" t="s">
        <v>1556</v>
      </c>
      <c r="E381">
        <v>6595</v>
      </c>
      <c r="F381">
        <v>6626</v>
      </c>
      <c r="G381">
        <v>6609</v>
      </c>
      <c r="H381">
        <v>6807</v>
      </c>
      <c r="I381">
        <v>7065</v>
      </c>
      <c r="J381">
        <v>7373</v>
      </c>
      <c r="K381">
        <v>7446</v>
      </c>
      <c r="L381">
        <v>7336</v>
      </c>
      <c r="M381">
        <v>7188</v>
      </c>
      <c r="N381">
        <v>7141</v>
      </c>
      <c r="O381">
        <v>6883</v>
      </c>
      <c r="P381">
        <v>6820</v>
      </c>
      <c r="Q381"/>
    </row>
    <row r="382" spans="1:17" ht="15.75">
      <c r="A382" s="49" t="str">
        <f>CONCATENATE(B382,"UN",C382)</f>
        <v>2016UNBayfield</v>
      </c>
      <c r="B382" s="8">
        <v>2016</v>
      </c>
      <c r="C382" s="46" t="s">
        <v>1501</v>
      </c>
      <c r="D382" s="46" t="s">
        <v>1557</v>
      </c>
      <c r="E382">
        <v>701</v>
      </c>
      <c r="F382">
        <v>714</v>
      </c>
      <c r="G382">
        <v>709</v>
      </c>
      <c r="H382">
        <v>614</v>
      </c>
      <c r="I382">
        <v>454</v>
      </c>
      <c r="J382">
        <v>511</v>
      </c>
      <c r="K382">
        <v>465</v>
      </c>
      <c r="L382">
        <v>463</v>
      </c>
      <c r="M382">
        <v>398</v>
      </c>
      <c r="N382">
        <v>387</v>
      </c>
      <c r="O382">
        <v>463</v>
      </c>
      <c r="P382">
        <v>549</v>
      </c>
      <c r="Q382"/>
    </row>
    <row r="383" spans="1:17" ht="15.75">
      <c r="A383" s="49" t="str">
        <f>CONCATENATE(B383,"RT",C383)</f>
        <v>2016RTBayfield</v>
      </c>
      <c r="B383" s="8">
        <v>2016</v>
      </c>
      <c r="C383" s="46" t="s">
        <v>1501</v>
      </c>
      <c r="D383" s="46" t="s">
        <v>1558</v>
      </c>
      <c r="E383">
        <v>9.6</v>
      </c>
      <c r="F383">
        <v>9.7</v>
      </c>
      <c r="G383">
        <v>9.7</v>
      </c>
      <c r="H383">
        <v>8.3</v>
      </c>
      <c r="I383">
        <v>6</v>
      </c>
      <c r="J383">
        <v>6.5</v>
      </c>
      <c r="K383">
        <v>5.9</v>
      </c>
      <c r="L383">
        <v>5.9</v>
      </c>
      <c r="M383">
        <v>5.2</v>
      </c>
      <c r="N383">
        <v>5.1</v>
      </c>
      <c r="O383">
        <v>6.3</v>
      </c>
      <c r="P383">
        <v>7.5</v>
      </c>
      <c r="Q383"/>
    </row>
    <row r="384" spans="1:17" ht="15.75">
      <c r="A384" s="49" t="str">
        <f>CONCATENATE(B384,"LF",C384)</f>
        <v>2016LFBrown</v>
      </c>
      <c r="B384" s="8">
        <v>2016</v>
      </c>
      <c r="C384" s="46" t="s">
        <v>291</v>
      </c>
      <c r="D384" s="46" t="s">
        <v>1555</v>
      </c>
      <c r="E384">
        <v>139109</v>
      </c>
      <c r="F384">
        <v>139946</v>
      </c>
      <c r="G384">
        <v>139803</v>
      </c>
      <c r="H384">
        <v>139331</v>
      </c>
      <c r="I384">
        <v>140215</v>
      </c>
      <c r="J384">
        <v>142562</v>
      </c>
      <c r="K384">
        <v>142875</v>
      </c>
      <c r="L384">
        <v>143113</v>
      </c>
      <c r="M384">
        <v>141556</v>
      </c>
      <c r="N384">
        <v>141905</v>
      </c>
      <c r="O384">
        <v>139953</v>
      </c>
      <c r="P384">
        <v>138877</v>
      </c>
      <c r="Q384"/>
    </row>
    <row r="385" spans="1:17" ht="15.75">
      <c r="A385" s="49" t="str">
        <f>CONCATENATE(B385,"EM",C385)</f>
        <v>2016EMBrown</v>
      </c>
      <c r="B385" s="8">
        <v>2016</v>
      </c>
      <c r="C385" s="46" t="s">
        <v>291</v>
      </c>
      <c r="D385" s="46" t="s">
        <v>1556</v>
      </c>
      <c r="E385">
        <v>133310</v>
      </c>
      <c r="F385">
        <v>133911</v>
      </c>
      <c r="G385">
        <v>133965</v>
      </c>
      <c r="H385">
        <v>134237</v>
      </c>
      <c r="I385">
        <v>135241</v>
      </c>
      <c r="J385">
        <v>136755</v>
      </c>
      <c r="K385">
        <v>137513</v>
      </c>
      <c r="L385">
        <v>137909</v>
      </c>
      <c r="M385">
        <v>136715</v>
      </c>
      <c r="N385">
        <v>137129</v>
      </c>
      <c r="O385">
        <v>135225</v>
      </c>
      <c r="P385">
        <v>134197</v>
      </c>
      <c r="Q385"/>
    </row>
    <row r="386" spans="1:17" ht="15.75">
      <c r="A386" s="49" t="str">
        <f>CONCATENATE(B386,"UN",C386)</f>
        <v>2016UNBrown</v>
      </c>
      <c r="B386" s="8">
        <v>2016</v>
      </c>
      <c r="C386" s="46" t="s">
        <v>291</v>
      </c>
      <c r="D386" s="46" t="s">
        <v>1557</v>
      </c>
      <c r="E386">
        <v>5799</v>
      </c>
      <c r="F386">
        <v>6035</v>
      </c>
      <c r="G386">
        <v>5838</v>
      </c>
      <c r="H386">
        <v>5094</v>
      </c>
      <c r="I386">
        <v>4974</v>
      </c>
      <c r="J386">
        <v>5807</v>
      </c>
      <c r="K386">
        <v>5362</v>
      </c>
      <c r="L386">
        <v>5204</v>
      </c>
      <c r="M386">
        <v>4841</v>
      </c>
      <c r="N386">
        <v>4776</v>
      </c>
      <c r="O386">
        <v>4728</v>
      </c>
      <c r="P386">
        <v>4680</v>
      </c>
      <c r="Q386"/>
    </row>
    <row r="387" spans="1:17" ht="15.75">
      <c r="A387" s="49" t="str">
        <f>CONCATENATE(B387,"RT",C387)</f>
        <v>2016RTBrown</v>
      </c>
      <c r="B387" s="8">
        <v>2016</v>
      </c>
      <c r="C387" s="46" t="s">
        <v>291</v>
      </c>
      <c r="D387" s="46" t="s">
        <v>1558</v>
      </c>
      <c r="E387">
        <v>4.2</v>
      </c>
      <c r="F387">
        <v>4.3</v>
      </c>
      <c r="G387">
        <v>4.2</v>
      </c>
      <c r="H387">
        <v>3.7</v>
      </c>
      <c r="I387">
        <v>3.5</v>
      </c>
      <c r="J387">
        <v>4.1</v>
      </c>
      <c r="K387">
        <v>3.8</v>
      </c>
      <c r="L387">
        <v>3.6</v>
      </c>
      <c r="M387">
        <v>3.4</v>
      </c>
      <c r="N387">
        <v>3.4</v>
      </c>
      <c r="O387">
        <v>3.4</v>
      </c>
      <c r="P387">
        <v>3.4</v>
      </c>
      <c r="Q387"/>
    </row>
    <row r="388" spans="1:17" ht="15.75">
      <c r="A388" s="49" t="str">
        <f>CONCATENATE(B388,"LF",C388)</f>
        <v>2016LFBuffalo</v>
      </c>
      <c r="B388" s="8">
        <v>2016</v>
      </c>
      <c r="C388" s="46" t="s">
        <v>1503</v>
      </c>
      <c r="D388" s="46" t="s">
        <v>1555</v>
      </c>
      <c r="E388">
        <v>6505</v>
      </c>
      <c r="F388">
        <v>6440</v>
      </c>
      <c r="G388">
        <v>6431</v>
      </c>
      <c r="H388">
        <v>6506</v>
      </c>
      <c r="I388">
        <v>6548</v>
      </c>
      <c r="J388">
        <v>6841</v>
      </c>
      <c r="K388">
        <v>6693</v>
      </c>
      <c r="L388">
        <v>6717</v>
      </c>
      <c r="M388">
        <v>6618</v>
      </c>
      <c r="N388">
        <v>6563</v>
      </c>
      <c r="O388">
        <v>6616</v>
      </c>
      <c r="P388">
        <v>6637</v>
      </c>
      <c r="Q388"/>
    </row>
    <row r="389" spans="1:17" ht="15.75">
      <c r="A389" s="49" t="str">
        <f>CONCATENATE(B389,"EM",C389)</f>
        <v>2016EMBuffalo</v>
      </c>
      <c r="B389" s="8">
        <v>2016</v>
      </c>
      <c r="C389" s="46" t="s">
        <v>1503</v>
      </c>
      <c r="D389" s="46" t="s">
        <v>1556</v>
      </c>
      <c r="E389">
        <v>6125</v>
      </c>
      <c r="F389">
        <v>6034</v>
      </c>
      <c r="G389">
        <v>6053</v>
      </c>
      <c r="H389">
        <v>6202</v>
      </c>
      <c r="I389">
        <v>6288</v>
      </c>
      <c r="J389">
        <v>6518</v>
      </c>
      <c r="K389">
        <v>6405</v>
      </c>
      <c r="L389">
        <v>6434</v>
      </c>
      <c r="M389">
        <v>6372</v>
      </c>
      <c r="N389">
        <v>6319</v>
      </c>
      <c r="O389">
        <v>6358</v>
      </c>
      <c r="P389">
        <v>6344</v>
      </c>
      <c r="Q389"/>
    </row>
    <row r="390" spans="1:17" ht="15.75">
      <c r="A390" s="49" t="str">
        <f>CONCATENATE(B390,"UN",C390)</f>
        <v>2016UNBuffalo</v>
      </c>
      <c r="B390" s="8">
        <v>2016</v>
      </c>
      <c r="C390" s="46" t="s">
        <v>1503</v>
      </c>
      <c r="D390" s="46" t="s">
        <v>1557</v>
      </c>
      <c r="E390">
        <v>380</v>
      </c>
      <c r="F390">
        <v>406</v>
      </c>
      <c r="G390">
        <v>378</v>
      </c>
      <c r="H390">
        <v>304</v>
      </c>
      <c r="I390">
        <v>260</v>
      </c>
      <c r="J390">
        <v>323</v>
      </c>
      <c r="K390">
        <v>288</v>
      </c>
      <c r="L390">
        <v>283</v>
      </c>
      <c r="M390">
        <v>246</v>
      </c>
      <c r="N390">
        <v>244</v>
      </c>
      <c r="O390">
        <v>258</v>
      </c>
      <c r="P390">
        <v>293</v>
      </c>
      <c r="Q390"/>
    </row>
    <row r="391" spans="1:17" ht="15.75">
      <c r="A391" s="49" t="str">
        <f>CONCATENATE(B391,"RT",C391)</f>
        <v>2016RTBuffalo</v>
      </c>
      <c r="B391" s="8">
        <v>2016</v>
      </c>
      <c r="C391" s="46" t="s">
        <v>1503</v>
      </c>
      <c r="D391" s="46" t="s">
        <v>1558</v>
      </c>
      <c r="E391">
        <v>5.8</v>
      </c>
      <c r="F391">
        <v>6.3</v>
      </c>
      <c r="G391">
        <v>5.9</v>
      </c>
      <c r="H391">
        <v>4.7</v>
      </c>
      <c r="I391">
        <v>4</v>
      </c>
      <c r="J391">
        <v>4.7</v>
      </c>
      <c r="K391">
        <v>4.3</v>
      </c>
      <c r="L391">
        <v>4.2</v>
      </c>
      <c r="M391">
        <v>3.7</v>
      </c>
      <c r="N391">
        <v>3.7</v>
      </c>
      <c r="O391">
        <v>3.9</v>
      </c>
      <c r="P391">
        <v>4.4</v>
      </c>
      <c r="Q391"/>
    </row>
    <row r="392" spans="1:17" ht="15.75">
      <c r="A392" s="49" t="str">
        <f>CONCATENATE(B392,"LF",C392)</f>
        <v>2016LFBurnett</v>
      </c>
      <c r="B392" s="8">
        <v>2016</v>
      </c>
      <c r="C392" s="46" t="s">
        <v>1506</v>
      </c>
      <c r="D392" s="46" t="s">
        <v>1555</v>
      </c>
      <c r="E392">
        <v>7012</v>
      </c>
      <c r="F392">
        <v>7057</v>
      </c>
      <c r="G392">
        <v>7086</v>
      </c>
      <c r="H392">
        <v>7095</v>
      </c>
      <c r="I392">
        <v>7166</v>
      </c>
      <c r="J392">
        <v>7452</v>
      </c>
      <c r="K392">
        <v>7517</v>
      </c>
      <c r="L392">
        <v>7313</v>
      </c>
      <c r="M392">
        <v>7090</v>
      </c>
      <c r="N392">
        <v>7037</v>
      </c>
      <c r="O392">
        <v>6982</v>
      </c>
      <c r="P392">
        <v>7017</v>
      </c>
      <c r="Q392"/>
    </row>
    <row r="393" spans="1:17" ht="15.75">
      <c r="A393" s="49" t="str">
        <f>CONCATENATE(B393,"EM",C393)</f>
        <v>2016EMBurnett</v>
      </c>
      <c r="B393" s="8">
        <v>2016</v>
      </c>
      <c r="C393" s="46" t="s">
        <v>1506</v>
      </c>
      <c r="D393" s="46" t="s">
        <v>1556</v>
      </c>
      <c r="E393">
        <v>6424</v>
      </c>
      <c r="F393">
        <v>6422</v>
      </c>
      <c r="G393">
        <v>6502</v>
      </c>
      <c r="H393">
        <v>6619</v>
      </c>
      <c r="I393">
        <v>6793</v>
      </c>
      <c r="J393">
        <v>7021</v>
      </c>
      <c r="K393">
        <v>7128</v>
      </c>
      <c r="L393">
        <v>6952</v>
      </c>
      <c r="M393">
        <v>6740</v>
      </c>
      <c r="N393">
        <v>6700</v>
      </c>
      <c r="O393">
        <v>6612</v>
      </c>
      <c r="P393">
        <v>6574</v>
      </c>
      <c r="Q393"/>
    </row>
    <row r="394" spans="1:17" ht="15.75">
      <c r="A394" s="49" t="str">
        <f>CONCATENATE(B394,"UN",C394)</f>
        <v>2016UNBurnett</v>
      </c>
      <c r="B394" s="8">
        <v>2016</v>
      </c>
      <c r="C394" s="46" t="s">
        <v>1506</v>
      </c>
      <c r="D394" s="46" t="s">
        <v>1557</v>
      </c>
      <c r="E394">
        <v>588</v>
      </c>
      <c r="F394">
        <v>635</v>
      </c>
      <c r="G394">
        <v>584</v>
      </c>
      <c r="H394">
        <v>476</v>
      </c>
      <c r="I394">
        <v>373</v>
      </c>
      <c r="J394">
        <v>431</v>
      </c>
      <c r="K394">
        <v>389</v>
      </c>
      <c r="L394">
        <v>361</v>
      </c>
      <c r="M394">
        <v>350</v>
      </c>
      <c r="N394">
        <v>337</v>
      </c>
      <c r="O394">
        <v>370</v>
      </c>
      <c r="P394">
        <v>443</v>
      </c>
      <c r="Q394"/>
    </row>
    <row r="395" spans="1:17" ht="15.75">
      <c r="A395" s="49" t="str">
        <f>CONCATENATE(B395,"RT",C395)</f>
        <v>2016RTBurnett</v>
      </c>
      <c r="B395" s="8">
        <v>2016</v>
      </c>
      <c r="C395" s="46" t="s">
        <v>1506</v>
      </c>
      <c r="D395" s="46" t="s">
        <v>1558</v>
      </c>
      <c r="E395">
        <v>8.4</v>
      </c>
      <c r="F395">
        <v>9</v>
      </c>
      <c r="G395">
        <v>8.2</v>
      </c>
      <c r="H395">
        <v>6.7</v>
      </c>
      <c r="I395">
        <v>5.2</v>
      </c>
      <c r="J395">
        <v>5.8</v>
      </c>
      <c r="K395">
        <v>5.2</v>
      </c>
      <c r="L395">
        <v>4.9</v>
      </c>
      <c r="M395">
        <v>4.9</v>
      </c>
      <c r="N395">
        <v>4.8</v>
      </c>
      <c r="O395">
        <v>5.3</v>
      </c>
      <c r="P395">
        <v>6.3</v>
      </c>
      <c r="Q395"/>
    </row>
    <row r="396" spans="1:17" ht="15.75">
      <c r="A396" s="49" t="str">
        <f>CONCATENATE(B396,"LF",C396)</f>
        <v>2016LFCalumet</v>
      </c>
      <c r="B396" s="8">
        <v>2016</v>
      </c>
      <c r="C396" s="46" t="s">
        <v>290</v>
      </c>
      <c r="D396" s="46" t="s">
        <v>1555</v>
      </c>
      <c r="E396">
        <v>27594</v>
      </c>
      <c r="F396">
        <v>27562</v>
      </c>
      <c r="G396">
        <v>27556</v>
      </c>
      <c r="H396">
        <v>27558</v>
      </c>
      <c r="I396">
        <v>27787</v>
      </c>
      <c r="J396">
        <v>28588</v>
      </c>
      <c r="K396">
        <v>28549</v>
      </c>
      <c r="L396">
        <v>28445</v>
      </c>
      <c r="M396">
        <v>27964</v>
      </c>
      <c r="N396">
        <v>28037</v>
      </c>
      <c r="O396">
        <v>28105</v>
      </c>
      <c r="P396">
        <v>27977</v>
      </c>
      <c r="Q396"/>
    </row>
    <row r="397" spans="1:17" ht="15.75">
      <c r="A397" s="49" t="str">
        <f>CONCATENATE(B397,"EM",C397)</f>
        <v>2016EMCalumet</v>
      </c>
      <c r="B397" s="8">
        <v>2016</v>
      </c>
      <c r="C397" s="46" t="s">
        <v>290</v>
      </c>
      <c r="D397" s="46" t="s">
        <v>1556</v>
      </c>
      <c r="E397">
        <v>26604</v>
      </c>
      <c r="F397">
        <v>26526</v>
      </c>
      <c r="G397">
        <v>26571</v>
      </c>
      <c r="H397">
        <v>26664</v>
      </c>
      <c r="I397">
        <v>26914</v>
      </c>
      <c r="J397">
        <v>27509</v>
      </c>
      <c r="K397">
        <v>27580</v>
      </c>
      <c r="L397">
        <v>27496</v>
      </c>
      <c r="M397">
        <v>27126</v>
      </c>
      <c r="N397">
        <v>27216</v>
      </c>
      <c r="O397">
        <v>27297</v>
      </c>
      <c r="P397">
        <v>27185</v>
      </c>
      <c r="Q397"/>
    </row>
    <row r="398" spans="1:17" ht="15.75">
      <c r="A398" s="49" t="str">
        <f>CONCATENATE(B398,"UN",C398)</f>
        <v>2016UNCalumet</v>
      </c>
      <c r="B398" s="8">
        <v>2016</v>
      </c>
      <c r="C398" s="46" t="s">
        <v>290</v>
      </c>
      <c r="D398" s="46" t="s">
        <v>1557</v>
      </c>
      <c r="E398">
        <v>990</v>
      </c>
      <c r="F398">
        <v>1036</v>
      </c>
      <c r="G398">
        <v>985</v>
      </c>
      <c r="H398">
        <v>894</v>
      </c>
      <c r="I398">
        <v>873</v>
      </c>
      <c r="J398">
        <v>1079</v>
      </c>
      <c r="K398">
        <v>969</v>
      </c>
      <c r="L398">
        <v>949</v>
      </c>
      <c r="M398">
        <v>838</v>
      </c>
      <c r="N398">
        <v>821</v>
      </c>
      <c r="O398">
        <v>808</v>
      </c>
      <c r="P398">
        <v>792</v>
      </c>
      <c r="Q398"/>
    </row>
    <row r="399" spans="1:17" ht="15.75">
      <c r="A399" s="49" t="str">
        <f>CONCATENATE(B399,"RT",C399)</f>
        <v>2016RTCalumet</v>
      </c>
      <c r="B399" s="8">
        <v>2016</v>
      </c>
      <c r="C399" s="46" t="s">
        <v>290</v>
      </c>
      <c r="D399" s="46" t="s">
        <v>1558</v>
      </c>
      <c r="E399">
        <v>3.6</v>
      </c>
      <c r="F399">
        <v>3.8</v>
      </c>
      <c r="G399">
        <v>3.6</v>
      </c>
      <c r="H399">
        <v>3.2</v>
      </c>
      <c r="I399">
        <v>3.1</v>
      </c>
      <c r="J399">
        <v>3.8</v>
      </c>
      <c r="K399">
        <v>3.4</v>
      </c>
      <c r="L399">
        <v>3.3</v>
      </c>
      <c r="M399">
        <v>3</v>
      </c>
      <c r="N399">
        <v>2.9</v>
      </c>
      <c r="O399">
        <v>2.9</v>
      </c>
      <c r="P399">
        <v>2.8</v>
      </c>
      <c r="Q399"/>
    </row>
    <row r="400" spans="1:17" ht="15.75">
      <c r="A400" s="49" t="str">
        <f>CONCATENATE(B400,"LF",C400)</f>
        <v>2016LFChippewa</v>
      </c>
      <c r="B400" s="8">
        <v>2016</v>
      </c>
      <c r="C400" s="46" t="s">
        <v>289</v>
      </c>
      <c r="D400" s="46" t="s">
        <v>1555</v>
      </c>
      <c r="E400">
        <v>33013</v>
      </c>
      <c r="F400">
        <v>33751</v>
      </c>
      <c r="G400">
        <v>33659</v>
      </c>
      <c r="H400">
        <v>33642</v>
      </c>
      <c r="I400">
        <v>33428</v>
      </c>
      <c r="J400">
        <v>33539</v>
      </c>
      <c r="K400">
        <v>33515</v>
      </c>
      <c r="L400">
        <v>33398</v>
      </c>
      <c r="M400">
        <v>33412</v>
      </c>
      <c r="N400">
        <v>33483</v>
      </c>
      <c r="O400">
        <v>33536</v>
      </c>
      <c r="P400">
        <v>33386</v>
      </c>
      <c r="Q400"/>
    </row>
    <row r="401" spans="1:17" ht="15.75">
      <c r="A401" s="49" t="str">
        <f>CONCATENATE(B401,"EM",C401)</f>
        <v>2016EMChippewa</v>
      </c>
      <c r="B401" s="8">
        <v>2016</v>
      </c>
      <c r="C401" s="46" t="s">
        <v>289</v>
      </c>
      <c r="D401" s="46" t="s">
        <v>1556</v>
      </c>
      <c r="E401">
        <v>31068</v>
      </c>
      <c r="F401">
        <v>31733</v>
      </c>
      <c r="G401">
        <v>31722</v>
      </c>
      <c r="H401">
        <v>32075</v>
      </c>
      <c r="I401">
        <v>32226</v>
      </c>
      <c r="J401">
        <v>32116</v>
      </c>
      <c r="K401">
        <v>32228</v>
      </c>
      <c r="L401">
        <v>32200</v>
      </c>
      <c r="M401">
        <v>32256</v>
      </c>
      <c r="N401">
        <v>32345</v>
      </c>
      <c r="O401">
        <v>32377</v>
      </c>
      <c r="P401">
        <v>31889</v>
      </c>
      <c r="Q401"/>
    </row>
    <row r="402" spans="1:17" ht="15.75">
      <c r="A402" s="49" t="str">
        <f>CONCATENATE(B402,"UN",C402)</f>
        <v>2016UNChippewa</v>
      </c>
      <c r="B402" s="8">
        <v>2016</v>
      </c>
      <c r="C402" s="46" t="s">
        <v>289</v>
      </c>
      <c r="D402" s="46" t="s">
        <v>1557</v>
      </c>
      <c r="E402">
        <v>1945</v>
      </c>
      <c r="F402">
        <v>2018</v>
      </c>
      <c r="G402">
        <v>1937</v>
      </c>
      <c r="H402">
        <v>1567</v>
      </c>
      <c r="I402">
        <v>1202</v>
      </c>
      <c r="J402">
        <v>1423</v>
      </c>
      <c r="K402">
        <v>1287</v>
      </c>
      <c r="L402">
        <v>1198</v>
      </c>
      <c r="M402">
        <v>1156</v>
      </c>
      <c r="N402">
        <v>1138</v>
      </c>
      <c r="O402">
        <v>1159</v>
      </c>
      <c r="P402">
        <v>1497</v>
      </c>
      <c r="Q402"/>
    </row>
    <row r="403" spans="1:17" ht="15.75">
      <c r="A403" s="49" t="str">
        <f>CONCATENATE(B403,"RT",C403)</f>
        <v>2016RTChippewa</v>
      </c>
      <c r="B403" s="8">
        <v>2016</v>
      </c>
      <c r="C403" s="46" t="s">
        <v>289</v>
      </c>
      <c r="D403" s="46" t="s">
        <v>1558</v>
      </c>
      <c r="E403">
        <v>5.9</v>
      </c>
      <c r="F403">
        <v>6</v>
      </c>
      <c r="G403">
        <v>5.8</v>
      </c>
      <c r="H403">
        <v>4.7</v>
      </c>
      <c r="I403">
        <v>3.6</v>
      </c>
      <c r="J403">
        <v>4.2</v>
      </c>
      <c r="K403">
        <v>3.8</v>
      </c>
      <c r="L403">
        <v>3.6</v>
      </c>
      <c r="M403">
        <v>3.5</v>
      </c>
      <c r="N403">
        <v>3.4</v>
      </c>
      <c r="O403">
        <v>3.5</v>
      </c>
      <c r="P403">
        <v>4.5</v>
      </c>
      <c r="Q403"/>
    </row>
    <row r="404" spans="1:17" ht="15.75">
      <c r="A404" s="49" t="str">
        <f>CONCATENATE(B404,"LF",C404)</f>
        <v>2016LFClark</v>
      </c>
      <c r="B404" s="8">
        <v>2016</v>
      </c>
      <c r="C404" s="46" t="s">
        <v>1507</v>
      </c>
      <c r="D404" s="46" t="s">
        <v>1555</v>
      </c>
      <c r="E404">
        <v>17490</v>
      </c>
      <c r="F404">
        <v>17238</v>
      </c>
      <c r="G404">
        <v>17142</v>
      </c>
      <c r="H404">
        <v>17276</v>
      </c>
      <c r="I404">
        <v>17358</v>
      </c>
      <c r="J404">
        <v>18135</v>
      </c>
      <c r="K404">
        <v>17715</v>
      </c>
      <c r="L404">
        <v>17610</v>
      </c>
      <c r="M404">
        <v>17574</v>
      </c>
      <c r="N404">
        <v>17527</v>
      </c>
      <c r="O404">
        <v>17695</v>
      </c>
      <c r="P404">
        <v>17995</v>
      </c>
      <c r="Q404"/>
    </row>
    <row r="405" spans="1:17" ht="15.75">
      <c r="A405" s="49" t="str">
        <f>CONCATENATE(B405,"EM",C405)</f>
        <v>2016EMClark</v>
      </c>
      <c r="B405" s="8">
        <v>2016</v>
      </c>
      <c r="C405" s="46" t="s">
        <v>1507</v>
      </c>
      <c r="D405" s="46" t="s">
        <v>1556</v>
      </c>
      <c r="E405">
        <v>16605</v>
      </c>
      <c r="F405">
        <v>16303</v>
      </c>
      <c r="G405">
        <v>16274</v>
      </c>
      <c r="H405">
        <v>16563</v>
      </c>
      <c r="I405">
        <v>16706</v>
      </c>
      <c r="J405">
        <v>17419</v>
      </c>
      <c r="K405">
        <v>17049</v>
      </c>
      <c r="L405">
        <v>17030</v>
      </c>
      <c r="M405">
        <v>16985</v>
      </c>
      <c r="N405">
        <v>16938</v>
      </c>
      <c r="O405">
        <v>17123</v>
      </c>
      <c r="P405">
        <v>17298</v>
      </c>
      <c r="Q405"/>
    </row>
    <row r="406" spans="1:17" ht="15.75">
      <c r="A406" s="49" t="str">
        <f>CONCATENATE(B406,"UN",C406)</f>
        <v>2016UNClark</v>
      </c>
      <c r="B406" s="8">
        <v>2016</v>
      </c>
      <c r="C406" s="46" t="s">
        <v>1507</v>
      </c>
      <c r="D406" s="46" t="s">
        <v>1557</v>
      </c>
      <c r="E406">
        <v>885</v>
      </c>
      <c r="F406">
        <v>935</v>
      </c>
      <c r="G406">
        <v>868</v>
      </c>
      <c r="H406">
        <v>713</v>
      </c>
      <c r="I406">
        <v>652</v>
      </c>
      <c r="J406">
        <v>716</v>
      </c>
      <c r="K406">
        <v>666</v>
      </c>
      <c r="L406">
        <v>580</v>
      </c>
      <c r="M406">
        <v>589</v>
      </c>
      <c r="N406">
        <v>589</v>
      </c>
      <c r="O406">
        <v>572</v>
      </c>
      <c r="P406">
        <v>697</v>
      </c>
      <c r="Q406"/>
    </row>
    <row r="407" spans="1:17" ht="15.75">
      <c r="A407" s="49" t="str">
        <f>CONCATENATE(B407,"RT",C407)</f>
        <v>2016RTClark</v>
      </c>
      <c r="B407" s="8">
        <v>2016</v>
      </c>
      <c r="C407" s="46" t="s">
        <v>1507</v>
      </c>
      <c r="D407" s="46" t="s">
        <v>1558</v>
      </c>
      <c r="E407">
        <v>5.1</v>
      </c>
      <c r="F407">
        <v>5.4</v>
      </c>
      <c r="G407">
        <v>5.1</v>
      </c>
      <c r="H407">
        <v>4.1</v>
      </c>
      <c r="I407">
        <v>3.8</v>
      </c>
      <c r="J407">
        <v>3.9</v>
      </c>
      <c r="K407">
        <v>3.8</v>
      </c>
      <c r="L407">
        <v>3.3</v>
      </c>
      <c r="M407">
        <v>3.4</v>
      </c>
      <c r="N407">
        <v>3.4</v>
      </c>
      <c r="O407">
        <v>3.2</v>
      </c>
      <c r="P407">
        <v>3.9</v>
      </c>
      <c r="Q407"/>
    </row>
    <row r="408" spans="1:17" ht="15.75">
      <c r="A408" s="49" t="str">
        <f>CONCATENATE(B408,"LF",C408)</f>
        <v>2016LFColumbia</v>
      </c>
      <c r="B408" s="8">
        <v>2016</v>
      </c>
      <c r="C408" s="46" t="s">
        <v>288</v>
      </c>
      <c r="D408" s="46" t="s">
        <v>1555</v>
      </c>
      <c r="E408">
        <v>31475</v>
      </c>
      <c r="F408">
        <v>31747</v>
      </c>
      <c r="G408">
        <v>31596</v>
      </c>
      <c r="H408">
        <v>31583</v>
      </c>
      <c r="I408">
        <v>31368</v>
      </c>
      <c r="J408">
        <v>32057</v>
      </c>
      <c r="K408">
        <v>32258</v>
      </c>
      <c r="L408">
        <v>31983</v>
      </c>
      <c r="M408">
        <v>31795</v>
      </c>
      <c r="N408">
        <v>31939</v>
      </c>
      <c r="O408">
        <v>31993</v>
      </c>
      <c r="P408">
        <v>31840</v>
      </c>
      <c r="Q408"/>
    </row>
    <row r="409" spans="1:17" ht="15.75">
      <c r="A409" s="49" t="str">
        <f>CONCATENATE(B409,"EM",C409)</f>
        <v>2016EMColumbia</v>
      </c>
      <c r="B409" s="8">
        <v>2016</v>
      </c>
      <c r="C409" s="46" t="s">
        <v>288</v>
      </c>
      <c r="D409" s="46" t="s">
        <v>1556</v>
      </c>
      <c r="E409">
        <v>30066</v>
      </c>
      <c r="F409">
        <v>30268</v>
      </c>
      <c r="G409">
        <v>30186</v>
      </c>
      <c r="H409">
        <v>30413</v>
      </c>
      <c r="I409">
        <v>30303</v>
      </c>
      <c r="J409">
        <v>30770</v>
      </c>
      <c r="K409">
        <v>31118</v>
      </c>
      <c r="L409">
        <v>30921</v>
      </c>
      <c r="M409">
        <v>30805</v>
      </c>
      <c r="N409">
        <v>30923</v>
      </c>
      <c r="O409">
        <v>30965</v>
      </c>
      <c r="P409">
        <v>30837</v>
      </c>
      <c r="Q409"/>
    </row>
    <row r="410" spans="1:17" ht="15.75">
      <c r="A410" s="49" t="str">
        <f>CONCATENATE(B410,"UN",C410)</f>
        <v>2016UNColumbia</v>
      </c>
      <c r="B410" s="8">
        <v>2016</v>
      </c>
      <c r="C410" s="46" t="s">
        <v>288</v>
      </c>
      <c r="D410" s="46" t="s">
        <v>1557</v>
      </c>
      <c r="E410">
        <v>1409</v>
      </c>
      <c r="F410">
        <v>1479</v>
      </c>
      <c r="G410">
        <v>1410</v>
      </c>
      <c r="H410">
        <v>1170</v>
      </c>
      <c r="I410">
        <v>1065</v>
      </c>
      <c r="J410">
        <v>1287</v>
      </c>
      <c r="K410">
        <v>1140</v>
      </c>
      <c r="L410">
        <v>1062</v>
      </c>
      <c r="M410">
        <v>990</v>
      </c>
      <c r="N410">
        <v>1016</v>
      </c>
      <c r="O410">
        <v>1028</v>
      </c>
      <c r="P410">
        <v>1003</v>
      </c>
      <c r="Q410"/>
    </row>
    <row r="411" spans="1:17" ht="15.75">
      <c r="A411" s="49" t="str">
        <f>CONCATENATE(B411,"RT",C411)</f>
        <v>2016RTColumbia</v>
      </c>
      <c r="B411" s="8">
        <v>2016</v>
      </c>
      <c r="C411" s="46" t="s">
        <v>288</v>
      </c>
      <c r="D411" s="46" t="s">
        <v>1558</v>
      </c>
      <c r="E411">
        <v>4.5</v>
      </c>
      <c r="F411">
        <v>4.7</v>
      </c>
      <c r="G411">
        <v>4.5</v>
      </c>
      <c r="H411">
        <v>3.7</v>
      </c>
      <c r="I411">
        <v>3.4</v>
      </c>
      <c r="J411">
        <v>4</v>
      </c>
      <c r="K411">
        <v>3.5</v>
      </c>
      <c r="L411">
        <v>3.3</v>
      </c>
      <c r="M411">
        <v>3.1</v>
      </c>
      <c r="N411">
        <v>3.2</v>
      </c>
      <c r="O411">
        <v>3.2</v>
      </c>
      <c r="P411">
        <v>3.2</v>
      </c>
      <c r="Q411"/>
    </row>
    <row r="412" spans="1:17" ht="15.75">
      <c r="A412" s="49" t="str">
        <f>CONCATENATE(B412,"LF",C412)</f>
        <v>2016LFCrawford</v>
      </c>
      <c r="B412" s="8">
        <v>2016</v>
      </c>
      <c r="C412" s="46" t="s">
        <v>1508</v>
      </c>
      <c r="D412" s="46" t="s">
        <v>1555</v>
      </c>
      <c r="E412">
        <v>7944</v>
      </c>
      <c r="F412">
        <v>7854</v>
      </c>
      <c r="G412">
        <v>7809</v>
      </c>
      <c r="H412">
        <v>7766</v>
      </c>
      <c r="I412">
        <v>7890</v>
      </c>
      <c r="J412">
        <v>8210</v>
      </c>
      <c r="K412">
        <v>8022</v>
      </c>
      <c r="L412">
        <v>7997</v>
      </c>
      <c r="M412">
        <v>7968</v>
      </c>
      <c r="N412">
        <v>8014</v>
      </c>
      <c r="O412">
        <v>8042</v>
      </c>
      <c r="P412">
        <v>8090</v>
      </c>
      <c r="Q412"/>
    </row>
    <row r="413" spans="1:17" ht="15.75">
      <c r="A413" s="49" t="str">
        <f>CONCATENATE(B413,"EM",C413)</f>
        <v>2016EMCrawford</v>
      </c>
      <c r="B413" s="8">
        <v>2016</v>
      </c>
      <c r="C413" s="46" t="s">
        <v>1508</v>
      </c>
      <c r="D413" s="46" t="s">
        <v>1556</v>
      </c>
      <c r="E413">
        <v>7445</v>
      </c>
      <c r="F413">
        <v>7303</v>
      </c>
      <c r="G413">
        <v>7283</v>
      </c>
      <c r="H413">
        <v>7360</v>
      </c>
      <c r="I413">
        <v>7534</v>
      </c>
      <c r="J413">
        <v>7812</v>
      </c>
      <c r="K413">
        <v>7674</v>
      </c>
      <c r="L413">
        <v>7656</v>
      </c>
      <c r="M413">
        <v>7636</v>
      </c>
      <c r="N413">
        <v>7688</v>
      </c>
      <c r="O413">
        <v>7714</v>
      </c>
      <c r="P413">
        <v>7713</v>
      </c>
      <c r="Q413"/>
    </row>
    <row r="414" spans="1:17" ht="15.75">
      <c r="A414" s="49" t="str">
        <f>CONCATENATE(B414,"UN",C414)</f>
        <v>2016UNCrawford</v>
      </c>
      <c r="B414" s="8">
        <v>2016</v>
      </c>
      <c r="C414" s="46" t="s">
        <v>1508</v>
      </c>
      <c r="D414" s="46" t="s">
        <v>1557</v>
      </c>
      <c r="E414">
        <v>499</v>
      </c>
      <c r="F414">
        <v>551</v>
      </c>
      <c r="G414">
        <v>526</v>
      </c>
      <c r="H414">
        <v>406</v>
      </c>
      <c r="I414">
        <v>356</v>
      </c>
      <c r="J414">
        <v>398</v>
      </c>
      <c r="K414">
        <v>348</v>
      </c>
      <c r="L414">
        <v>341</v>
      </c>
      <c r="M414">
        <v>332</v>
      </c>
      <c r="N414">
        <v>326</v>
      </c>
      <c r="O414">
        <v>328</v>
      </c>
      <c r="P414">
        <v>377</v>
      </c>
      <c r="Q414"/>
    </row>
    <row r="415" spans="1:17" ht="15.75">
      <c r="A415" s="49" t="str">
        <f>CONCATENATE(B415,"RT",C415)</f>
        <v>2016RTCrawford</v>
      </c>
      <c r="B415" s="8">
        <v>2016</v>
      </c>
      <c r="C415" s="46" t="s">
        <v>1508</v>
      </c>
      <c r="D415" s="46" t="s">
        <v>1558</v>
      </c>
      <c r="E415">
        <v>6.3</v>
      </c>
      <c r="F415">
        <v>7</v>
      </c>
      <c r="G415">
        <v>6.7</v>
      </c>
      <c r="H415">
        <v>5.2</v>
      </c>
      <c r="I415">
        <v>4.5</v>
      </c>
      <c r="J415">
        <v>4.8</v>
      </c>
      <c r="K415">
        <v>4.3</v>
      </c>
      <c r="L415">
        <v>4.3</v>
      </c>
      <c r="M415">
        <v>4.2</v>
      </c>
      <c r="N415">
        <v>4.1</v>
      </c>
      <c r="O415">
        <v>4.1</v>
      </c>
      <c r="P415">
        <v>4.7</v>
      </c>
      <c r="Q415"/>
    </row>
    <row r="416" spans="1:17" ht="15.75">
      <c r="A416" s="49" t="str">
        <f>CONCATENATE(B416,"LF",C416)</f>
        <v>2016LFDane</v>
      </c>
      <c r="B416" s="8">
        <v>2016</v>
      </c>
      <c r="C416" s="46" t="s">
        <v>281</v>
      </c>
      <c r="D416" s="46" t="s">
        <v>1555</v>
      </c>
      <c r="E416">
        <v>311870</v>
      </c>
      <c r="F416">
        <v>315422</v>
      </c>
      <c r="G416">
        <v>314491</v>
      </c>
      <c r="H416">
        <v>315243</v>
      </c>
      <c r="I416">
        <v>313830</v>
      </c>
      <c r="J416">
        <v>317752</v>
      </c>
      <c r="K416">
        <v>320874</v>
      </c>
      <c r="L416">
        <v>317491</v>
      </c>
      <c r="M416">
        <v>317250</v>
      </c>
      <c r="N416">
        <v>319376</v>
      </c>
      <c r="O416">
        <v>318510</v>
      </c>
      <c r="P416">
        <v>316437</v>
      </c>
      <c r="Q416"/>
    </row>
    <row r="417" spans="1:17" ht="15.75">
      <c r="A417" s="49" t="str">
        <f>CONCATENATE(B417,"EM",C417)</f>
        <v>2016EMDane</v>
      </c>
      <c r="B417" s="8">
        <v>2016</v>
      </c>
      <c r="C417" s="46" t="s">
        <v>281</v>
      </c>
      <c r="D417" s="46" t="s">
        <v>1556</v>
      </c>
      <c r="E417">
        <v>301988</v>
      </c>
      <c r="F417">
        <v>305161</v>
      </c>
      <c r="G417">
        <v>304379</v>
      </c>
      <c r="H417">
        <v>306536</v>
      </c>
      <c r="I417">
        <v>304741</v>
      </c>
      <c r="J417">
        <v>307154</v>
      </c>
      <c r="K417">
        <v>311326</v>
      </c>
      <c r="L417">
        <v>308761</v>
      </c>
      <c r="M417">
        <v>308451</v>
      </c>
      <c r="N417">
        <v>310371</v>
      </c>
      <c r="O417">
        <v>309884</v>
      </c>
      <c r="P417">
        <v>308349</v>
      </c>
      <c r="Q417"/>
    </row>
    <row r="418" spans="1:17" ht="15.75">
      <c r="A418" s="49" t="str">
        <f>CONCATENATE(B418,"UN",C418)</f>
        <v>2016UNDane</v>
      </c>
      <c r="B418" s="8">
        <v>2016</v>
      </c>
      <c r="C418" s="46" t="s">
        <v>281</v>
      </c>
      <c r="D418" s="46" t="s">
        <v>1557</v>
      </c>
      <c r="E418">
        <v>9882</v>
      </c>
      <c r="F418">
        <v>10261</v>
      </c>
      <c r="G418">
        <v>10112</v>
      </c>
      <c r="H418">
        <v>8707</v>
      </c>
      <c r="I418">
        <v>9089</v>
      </c>
      <c r="J418">
        <v>10598</v>
      </c>
      <c r="K418">
        <v>9548</v>
      </c>
      <c r="L418">
        <v>8730</v>
      </c>
      <c r="M418">
        <v>8799</v>
      </c>
      <c r="N418">
        <v>9005</v>
      </c>
      <c r="O418">
        <v>8626</v>
      </c>
      <c r="P418">
        <v>8088</v>
      </c>
      <c r="Q418"/>
    </row>
    <row r="419" spans="1:17" ht="15.75">
      <c r="A419" s="49" t="str">
        <f>CONCATENATE(B419,"RT",C419)</f>
        <v>2016RTDane</v>
      </c>
      <c r="B419" s="8">
        <v>2016</v>
      </c>
      <c r="C419" s="46" t="s">
        <v>281</v>
      </c>
      <c r="D419" s="46" t="s">
        <v>1558</v>
      </c>
      <c r="E419">
        <v>3.2</v>
      </c>
      <c r="F419">
        <v>3.3</v>
      </c>
      <c r="G419">
        <v>3.2</v>
      </c>
      <c r="H419">
        <v>2.8</v>
      </c>
      <c r="I419">
        <v>2.9</v>
      </c>
      <c r="J419">
        <v>3.3</v>
      </c>
      <c r="K419">
        <v>3</v>
      </c>
      <c r="L419">
        <v>2.7</v>
      </c>
      <c r="M419">
        <v>2.8</v>
      </c>
      <c r="N419">
        <v>2.8</v>
      </c>
      <c r="O419">
        <v>2.7</v>
      </c>
      <c r="P419">
        <v>2.6</v>
      </c>
      <c r="Q419"/>
    </row>
    <row r="420" spans="1:17" ht="15.75">
      <c r="A420" s="49" t="str">
        <f>CONCATENATE(B420,"LF",C420)</f>
        <v>2016LFDodge</v>
      </c>
      <c r="B420" s="8">
        <v>2016</v>
      </c>
      <c r="C420" s="46" t="s">
        <v>1509</v>
      </c>
      <c r="D420" s="46" t="s">
        <v>1555</v>
      </c>
      <c r="E420">
        <v>47449</v>
      </c>
      <c r="F420">
        <v>47395</v>
      </c>
      <c r="G420">
        <v>47299</v>
      </c>
      <c r="H420">
        <v>47087</v>
      </c>
      <c r="I420">
        <v>47300</v>
      </c>
      <c r="J420">
        <v>49015</v>
      </c>
      <c r="K420">
        <v>48686</v>
      </c>
      <c r="L420">
        <v>48694</v>
      </c>
      <c r="M420">
        <v>48237</v>
      </c>
      <c r="N420">
        <v>47841</v>
      </c>
      <c r="O420">
        <v>47765</v>
      </c>
      <c r="P420">
        <v>47689</v>
      </c>
      <c r="Q420"/>
    </row>
    <row r="421" spans="1:17" ht="15.75">
      <c r="A421" s="49" t="str">
        <f>CONCATENATE(B421,"EM",C421)</f>
        <v>2016EMDodge</v>
      </c>
      <c r="B421" s="8">
        <v>2016</v>
      </c>
      <c r="C421" s="46" t="s">
        <v>1509</v>
      </c>
      <c r="D421" s="46" t="s">
        <v>1556</v>
      </c>
      <c r="E421">
        <v>45319</v>
      </c>
      <c r="F421">
        <v>45145</v>
      </c>
      <c r="G421">
        <v>45172</v>
      </c>
      <c r="H421">
        <v>45288</v>
      </c>
      <c r="I421">
        <v>45657</v>
      </c>
      <c r="J421">
        <v>47041</v>
      </c>
      <c r="K421">
        <v>46927</v>
      </c>
      <c r="L421">
        <v>46886</v>
      </c>
      <c r="M421">
        <v>46648</v>
      </c>
      <c r="N421">
        <v>46301</v>
      </c>
      <c r="O421">
        <v>46243</v>
      </c>
      <c r="P421">
        <v>46110</v>
      </c>
      <c r="Q421"/>
    </row>
    <row r="422" spans="1:17" ht="15.75">
      <c r="A422" s="49" t="str">
        <f>CONCATENATE(B422,"UN",C422)</f>
        <v>2016UNDodge</v>
      </c>
      <c r="B422" s="8">
        <v>2016</v>
      </c>
      <c r="C422" s="46" t="s">
        <v>1509</v>
      </c>
      <c r="D422" s="46" t="s">
        <v>1557</v>
      </c>
      <c r="E422">
        <v>2130</v>
      </c>
      <c r="F422">
        <v>2250</v>
      </c>
      <c r="G422">
        <v>2127</v>
      </c>
      <c r="H422">
        <v>1799</v>
      </c>
      <c r="I422">
        <v>1643</v>
      </c>
      <c r="J422">
        <v>1974</v>
      </c>
      <c r="K422">
        <v>1759</v>
      </c>
      <c r="L422">
        <v>1808</v>
      </c>
      <c r="M422">
        <v>1589</v>
      </c>
      <c r="N422">
        <v>1540</v>
      </c>
      <c r="O422">
        <v>1522</v>
      </c>
      <c r="P422">
        <v>1579</v>
      </c>
      <c r="Q422"/>
    </row>
    <row r="423" spans="1:17" ht="15.75">
      <c r="A423" s="49" t="str">
        <f>CONCATENATE(B423,"RT",C423)</f>
        <v>2016RTDodge</v>
      </c>
      <c r="B423" s="8">
        <v>2016</v>
      </c>
      <c r="C423" s="46" t="s">
        <v>1509</v>
      </c>
      <c r="D423" s="46" t="s">
        <v>1558</v>
      </c>
      <c r="E423">
        <v>4.5</v>
      </c>
      <c r="F423">
        <v>4.7</v>
      </c>
      <c r="G423">
        <v>4.5</v>
      </c>
      <c r="H423">
        <v>3.8</v>
      </c>
      <c r="I423">
        <v>3.5</v>
      </c>
      <c r="J423">
        <v>4</v>
      </c>
      <c r="K423">
        <v>3.6</v>
      </c>
      <c r="L423">
        <v>3.7</v>
      </c>
      <c r="M423">
        <v>3.3</v>
      </c>
      <c r="N423">
        <v>3.2</v>
      </c>
      <c r="O423">
        <v>3.2</v>
      </c>
      <c r="P423">
        <v>3.3</v>
      </c>
      <c r="Q423"/>
    </row>
    <row r="424" spans="1:17" ht="15.75">
      <c r="A424" s="49" t="str">
        <f>CONCATENATE(B424,"LF",C424)</f>
        <v>2016LFDoor</v>
      </c>
      <c r="B424" s="8">
        <v>2016</v>
      </c>
      <c r="C424" s="46" t="s">
        <v>1512</v>
      </c>
      <c r="D424" s="46" t="s">
        <v>1555</v>
      </c>
      <c r="E424">
        <v>14217</v>
      </c>
      <c r="F424">
        <v>14153</v>
      </c>
      <c r="G424">
        <v>14193</v>
      </c>
      <c r="H424">
        <v>14555</v>
      </c>
      <c r="I424">
        <v>15546</v>
      </c>
      <c r="J424">
        <v>17197</v>
      </c>
      <c r="K424">
        <v>17427</v>
      </c>
      <c r="L424">
        <v>17169</v>
      </c>
      <c r="M424">
        <v>16580</v>
      </c>
      <c r="N424">
        <v>16062</v>
      </c>
      <c r="O424">
        <v>14489</v>
      </c>
      <c r="P424">
        <v>14337</v>
      </c>
      <c r="Q424"/>
    </row>
    <row r="425" spans="1:17" ht="15.75">
      <c r="A425" s="49" t="str">
        <f>CONCATENATE(B425,"EM",C425)</f>
        <v>2016EMDoor</v>
      </c>
      <c r="B425" s="8">
        <v>2016</v>
      </c>
      <c r="C425" s="46" t="s">
        <v>1512</v>
      </c>
      <c r="D425" s="46" t="s">
        <v>1556</v>
      </c>
      <c r="E425">
        <v>13061</v>
      </c>
      <c r="F425">
        <v>12956</v>
      </c>
      <c r="G425">
        <v>13046</v>
      </c>
      <c r="H425">
        <v>13679</v>
      </c>
      <c r="I425">
        <v>14898</v>
      </c>
      <c r="J425">
        <v>16493</v>
      </c>
      <c r="K425">
        <v>16815</v>
      </c>
      <c r="L425">
        <v>16584</v>
      </c>
      <c r="M425">
        <v>15997</v>
      </c>
      <c r="N425">
        <v>15509</v>
      </c>
      <c r="O425">
        <v>13835</v>
      </c>
      <c r="P425">
        <v>13523</v>
      </c>
      <c r="Q425"/>
    </row>
    <row r="426" spans="1:17" ht="15.75">
      <c r="A426" s="49" t="str">
        <f>CONCATENATE(B426,"UN",C426)</f>
        <v>2016UNDoor</v>
      </c>
      <c r="B426" s="8">
        <v>2016</v>
      </c>
      <c r="C426" s="46" t="s">
        <v>1512</v>
      </c>
      <c r="D426" s="46" t="s">
        <v>1557</v>
      </c>
      <c r="E426">
        <v>1156</v>
      </c>
      <c r="F426">
        <v>1197</v>
      </c>
      <c r="G426">
        <v>1147</v>
      </c>
      <c r="H426">
        <v>876</v>
      </c>
      <c r="I426">
        <v>648</v>
      </c>
      <c r="J426">
        <v>704</v>
      </c>
      <c r="K426">
        <v>612</v>
      </c>
      <c r="L426">
        <v>585</v>
      </c>
      <c r="M426">
        <v>583</v>
      </c>
      <c r="N426">
        <v>553</v>
      </c>
      <c r="O426">
        <v>654</v>
      </c>
      <c r="P426">
        <v>814</v>
      </c>
      <c r="Q426"/>
    </row>
    <row r="427" spans="1:17" ht="15.75">
      <c r="A427" s="49" t="str">
        <f>CONCATENATE(B427,"RT",C427)</f>
        <v>2016RTDoor</v>
      </c>
      <c r="B427" s="8">
        <v>2016</v>
      </c>
      <c r="C427" s="46" t="s">
        <v>1512</v>
      </c>
      <c r="D427" s="46" t="s">
        <v>1558</v>
      </c>
      <c r="E427">
        <v>8.1</v>
      </c>
      <c r="F427">
        <v>8.5</v>
      </c>
      <c r="G427">
        <v>8.1</v>
      </c>
      <c r="H427">
        <v>6</v>
      </c>
      <c r="I427">
        <v>4.2</v>
      </c>
      <c r="J427">
        <v>4.1</v>
      </c>
      <c r="K427">
        <v>3.5</v>
      </c>
      <c r="L427">
        <v>3.4</v>
      </c>
      <c r="M427">
        <v>3.5</v>
      </c>
      <c r="N427">
        <v>3.4</v>
      </c>
      <c r="O427">
        <v>4.5</v>
      </c>
      <c r="P427">
        <v>5.7</v>
      </c>
      <c r="Q427"/>
    </row>
    <row r="428" spans="1:17" ht="15.75">
      <c r="A428" s="49" t="str">
        <f>CONCATENATE(B428,"LF",C428)</f>
        <v>2016LFDouglas</v>
      </c>
      <c r="B428" s="8">
        <v>2016</v>
      </c>
      <c r="C428" s="46" t="s">
        <v>1513</v>
      </c>
      <c r="D428" s="46" t="s">
        <v>1555</v>
      </c>
      <c r="E428">
        <v>23403</v>
      </c>
      <c r="F428">
        <v>23698</v>
      </c>
      <c r="G428">
        <v>23643</v>
      </c>
      <c r="H428">
        <v>23557</v>
      </c>
      <c r="I428">
        <v>23524</v>
      </c>
      <c r="J428">
        <v>23630</v>
      </c>
      <c r="K428">
        <v>23595</v>
      </c>
      <c r="L428">
        <v>23381</v>
      </c>
      <c r="M428">
        <v>23541</v>
      </c>
      <c r="N428">
        <v>23557</v>
      </c>
      <c r="O428">
        <v>23564</v>
      </c>
      <c r="P428">
        <v>23360</v>
      </c>
      <c r="Q428"/>
    </row>
    <row r="429" spans="1:17" ht="15.75">
      <c r="A429" s="49" t="str">
        <f>CONCATENATE(B429,"EM",C429)</f>
        <v>2016EMDouglas</v>
      </c>
      <c r="B429" s="8">
        <v>2016</v>
      </c>
      <c r="C429" s="46" t="s">
        <v>1513</v>
      </c>
      <c r="D429" s="46" t="s">
        <v>1556</v>
      </c>
      <c r="E429">
        <v>22006</v>
      </c>
      <c r="F429">
        <v>22215</v>
      </c>
      <c r="G429">
        <v>22112</v>
      </c>
      <c r="H429">
        <v>22182</v>
      </c>
      <c r="I429">
        <v>22349</v>
      </c>
      <c r="J429">
        <v>22226</v>
      </c>
      <c r="K429">
        <v>22334</v>
      </c>
      <c r="L429">
        <v>22172</v>
      </c>
      <c r="M429">
        <v>22417</v>
      </c>
      <c r="N429">
        <v>22464</v>
      </c>
      <c r="O429">
        <v>22394</v>
      </c>
      <c r="P429">
        <v>22164</v>
      </c>
      <c r="Q429"/>
    </row>
    <row r="430" spans="1:17" ht="15.75">
      <c r="A430" s="49" t="str">
        <f>CONCATENATE(B430,"UN",C430)</f>
        <v>2016UNDouglas</v>
      </c>
      <c r="B430" s="8">
        <v>2016</v>
      </c>
      <c r="C430" s="46" t="s">
        <v>1513</v>
      </c>
      <c r="D430" s="46" t="s">
        <v>1557</v>
      </c>
      <c r="E430">
        <v>1397</v>
      </c>
      <c r="F430">
        <v>1483</v>
      </c>
      <c r="G430">
        <v>1531</v>
      </c>
      <c r="H430">
        <v>1375</v>
      </c>
      <c r="I430">
        <v>1175</v>
      </c>
      <c r="J430">
        <v>1404</v>
      </c>
      <c r="K430">
        <v>1261</v>
      </c>
      <c r="L430">
        <v>1209</v>
      </c>
      <c r="M430">
        <v>1124</v>
      </c>
      <c r="N430">
        <v>1093</v>
      </c>
      <c r="O430">
        <v>1170</v>
      </c>
      <c r="P430">
        <v>1196</v>
      </c>
      <c r="Q430"/>
    </row>
    <row r="431" spans="1:17" ht="15.75">
      <c r="A431" s="49" t="str">
        <f>CONCATENATE(B431,"RT",C431)</f>
        <v>2016RTDouglas</v>
      </c>
      <c r="B431" s="8">
        <v>2016</v>
      </c>
      <c r="C431" s="46" t="s">
        <v>1513</v>
      </c>
      <c r="D431" s="46" t="s">
        <v>1558</v>
      </c>
      <c r="E431">
        <v>6</v>
      </c>
      <c r="F431">
        <v>6.3</v>
      </c>
      <c r="G431">
        <v>6.5</v>
      </c>
      <c r="H431">
        <v>5.8</v>
      </c>
      <c r="I431">
        <v>5</v>
      </c>
      <c r="J431">
        <v>5.9</v>
      </c>
      <c r="K431">
        <v>5.3</v>
      </c>
      <c r="L431">
        <v>5.2</v>
      </c>
      <c r="M431">
        <v>4.8</v>
      </c>
      <c r="N431">
        <v>4.6</v>
      </c>
      <c r="O431">
        <v>5</v>
      </c>
      <c r="P431">
        <v>5.1</v>
      </c>
      <c r="Q431"/>
    </row>
    <row r="432" spans="1:17" ht="15.75">
      <c r="A432" s="49" t="str">
        <f>CONCATENATE(B432,"LF",C432)</f>
        <v>2016LFDunn</v>
      </c>
      <c r="B432" s="8">
        <v>2016</v>
      </c>
      <c r="C432" s="46" t="s">
        <v>1515</v>
      </c>
      <c r="D432" s="46" t="s">
        <v>1555</v>
      </c>
      <c r="E432">
        <v>24254</v>
      </c>
      <c r="F432">
        <v>24773</v>
      </c>
      <c r="G432">
        <v>24694</v>
      </c>
      <c r="H432">
        <v>24574</v>
      </c>
      <c r="I432">
        <v>23864</v>
      </c>
      <c r="J432">
        <v>23697</v>
      </c>
      <c r="K432">
        <v>23681</v>
      </c>
      <c r="L432">
        <v>23433</v>
      </c>
      <c r="M432">
        <v>24641</v>
      </c>
      <c r="N432">
        <v>24999</v>
      </c>
      <c r="O432">
        <v>25058</v>
      </c>
      <c r="P432">
        <v>24922</v>
      </c>
      <c r="Q432"/>
    </row>
    <row r="433" spans="1:17" ht="15.75">
      <c r="A433" s="49" t="str">
        <f>CONCATENATE(B433,"EM",C433)</f>
        <v>2016EMDunn</v>
      </c>
      <c r="B433" s="8">
        <v>2016</v>
      </c>
      <c r="C433" s="46" t="s">
        <v>1515</v>
      </c>
      <c r="D433" s="46" t="s">
        <v>1556</v>
      </c>
      <c r="E433">
        <v>23029</v>
      </c>
      <c r="F433">
        <v>23452</v>
      </c>
      <c r="G433">
        <v>23454</v>
      </c>
      <c r="H433">
        <v>23568</v>
      </c>
      <c r="I433">
        <v>22883</v>
      </c>
      <c r="J433">
        <v>22575</v>
      </c>
      <c r="K433">
        <v>22683</v>
      </c>
      <c r="L433">
        <v>22542</v>
      </c>
      <c r="M433">
        <v>23778</v>
      </c>
      <c r="N433">
        <v>24148</v>
      </c>
      <c r="O433">
        <v>24219</v>
      </c>
      <c r="P433">
        <v>23988</v>
      </c>
      <c r="Q433"/>
    </row>
    <row r="434" spans="1:17" ht="15.75">
      <c r="A434" s="49" t="str">
        <f>CONCATENATE(B434,"UN",C434)</f>
        <v>2016UNDunn</v>
      </c>
      <c r="B434" s="8">
        <v>2016</v>
      </c>
      <c r="C434" s="46" t="s">
        <v>1515</v>
      </c>
      <c r="D434" s="46" t="s">
        <v>1557</v>
      </c>
      <c r="E434">
        <v>1225</v>
      </c>
      <c r="F434">
        <v>1321</v>
      </c>
      <c r="G434">
        <v>1240</v>
      </c>
      <c r="H434">
        <v>1006</v>
      </c>
      <c r="I434">
        <v>981</v>
      </c>
      <c r="J434">
        <v>1122</v>
      </c>
      <c r="K434">
        <v>998</v>
      </c>
      <c r="L434">
        <v>891</v>
      </c>
      <c r="M434">
        <v>863</v>
      </c>
      <c r="N434">
        <v>851</v>
      </c>
      <c r="O434">
        <v>839</v>
      </c>
      <c r="P434">
        <v>934</v>
      </c>
      <c r="Q434"/>
    </row>
    <row r="435" spans="1:17" ht="15.75">
      <c r="A435" s="49" t="str">
        <f>CONCATENATE(B435,"RT",C435)</f>
        <v>2016RTDunn</v>
      </c>
      <c r="B435" s="8">
        <v>2016</v>
      </c>
      <c r="C435" s="46" t="s">
        <v>1515</v>
      </c>
      <c r="D435" s="46" t="s">
        <v>1558</v>
      </c>
      <c r="E435">
        <v>5.1</v>
      </c>
      <c r="F435">
        <v>5.3</v>
      </c>
      <c r="G435">
        <v>5</v>
      </c>
      <c r="H435">
        <v>4.1</v>
      </c>
      <c r="I435">
        <v>4.1</v>
      </c>
      <c r="J435">
        <v>4.7</v>
      </c>
      <c r="K435">
        <v>4.2</v>
      </c>
      <c r="L435">
        <v>3.8</v>
      </c>
      <c r="M435">
        <v>3.5</v>
      </c>
      <c r="N435">
        <v>3.4</v>
      </c>
      <c r="O435">
        <v>3.3</v>
      </c>
      <c r="P435">
        <v>3.7</v>
      </c>
      <c r="Q435"/>
    </row>
    <row r="436" spans="1:17" ht="15.75">
      <c r="A436" s="49" t="str">
        <f>CONCATENATE(B436,"LF",C436)</f>
        <v>2016LFEau Claire</v>
      </c>
      <c r="B436" s="8">
        <v>2016</v>
      </c>
      <c r="C436" s="46" t="s">
        <v>1881</v>
      </c>
      <c r="D436" s="46" t="s">
        <v>1555</v>
      </c>
      <c r="E436">
        <v>57328</v>
      </c>
      <c r="F436">
        <v>58774</v>
      </c>
      <c r="G436">
        <v>58761</v>
      </c>
      <c r="H436">
        <v>58960</v>
      </c>
      <c r="I436">
        <v>59059</v>
      </c>
      <c r="J436">
        <v>58887</v>
      </c>
      <c r="K436">
        <v>58977</v>
      </c>
      <c r="L436">
        <v>58727</v>
      </c>
      <c r="M436">
        <v>58800</v>
      </c>
      <c r="N436">
        <v>59092</v>
      </c>
      <c r="O436">
        <v>58959</v>
      </c>
      <c r="P436">
        <v>58136</v>
      </c>
      <c r="Q436"/>
    </row>
    <row r="437" spans="1:17" ht="15.75">
      <c r="A437" s="49" t="str">
        <f>CONCATENATE(B437,"EM",C437)</f>
        <v>2016EMEau Claire</v>
      </c>
      <c r="B437" s="8">
        <v>2016</v>
      </c>
      <c r="C437" s="46" t="s">
        <v>1881</v>
      </c>
      <c r="D437" s="46" t="s">
        <v>1556</v>
      </c>
      <c r="E437">
        <v>55052</v>
      </c>
      <c r="F437">
        <v>56449</v>
      </c>
      <c r="G437">
        <v>56422</v>
      </c>
      <c r="H437">
        <v>56982</v>
      </c>
      <c r="I437">
        <v>57126</v>
      </c>
      <c r="J437">
        <v>56493</v>
      </c>
      <c r="K437">
        <v>56780</v>
      </c>
      <c r="L437">
        <v>56716</v>
      </c>
      <c r="M437">
        <v>56992</v>
      </c>
      <c r="N437">
        <v>57254</v>
      </c>
      <c r="O437">
        <v>57169</v>
      </c>
      <c r="P437">
        <v>56236</v>
      </c>
      <c r="Q437"/>
    </row>
    <row r="438" spans="1:17" ht="15.75">
      <c r="A438" s="49" t="str">
        <f>CONCATENATE(B438,"UN",C438)</f>
        <v>2016UNEau Claire</v>
      </c>
      <c r="B438" s="8">
        <v>2016</v>
      </c>
      <c r="C438" s="46" t="s">
        <v>1881</v>
      </c>
      <c r="D438" s="46" t="s">
        <v>1557</v>
      </c>
      <c r="E438">
        <v>2276</v>
      </c>
      <c r="F438">
        <v>2325</v>
      </c>
      <c r="G438">
        <v>2339</v>
      </c>
      <c r="H438">
        <v>1978</v>
      </c>
      <c r="I438">
        <v>1933</v>
      </c>
      <c r="J438">
        <v>2394</v>
      </c>
      <c r="K438">
        <v>2197</v>
      </c>
      <c r="L438">
        <v>2011</v>
      </c>
      <c r="M438">
        <v>1808</v>
      </c>
      <c r="N438">
        <v>1838</v>
      </c>
      <c r="O438">
        <v>1790</v>
      </c>
      <c r="P438">
        <v>1900</v>
      </c>
      <c r="Q438"/>
    </row>
    <row r="439" spans="1:17" ht="15.75">
      <c r="A439" s="49" t="str">
        <f>CONCATENATE(B439,"RT",C439)</f>
        <v>2016RTEau Claire</v>
      </c>
      <c r="B439" s="8">
        <v>2016</v>
      </c>
      <c r="C439" s="46" t="s">
        <v>1881</v>
      </c>
      <c r="D439" s="46" t="s">
        <v>1558</v>
      </c>
      <c r="E439">
        <v>4</v>
      </c>
      <c r="F439">
        <v>4</v>
      </c>
      <c r="G439">
        <v>4</v>
      </c>
      <c r="H439">
        <v>3.4</v>
      </c>
      <c r="I439">
        <v>3.3</v>
      </c>
      <c r="J439">
        <v>4.1</v>
      </c>
      <c r="K439">
        <v>3.7</v>
      </c>
      <c r="L439">
        <v>3.4</v>
      </c>
      <c r="M439">
        <v>3.1</v>
      </c>
      <c r="N439">
        <v>3.1</v>
      </c>
      <c r="O439">
        <v>3</v>
      </c>
      <c r="P439">
        <v>3.3</v>
      </c>
      <c r="Q439"/>
    </row>
    <row r="440" spans="1:17" ht="15.75">
      <c r="A440" s="49" t="str">
        <f>CONCATENATE(B440,"LF",C440)</f>
        <v>2016LFFlorence</v>
      </c>
      <c r="B440" s="8">
        <v>2016</v>
      </c>
      <c r="C440" s="46" t="s">
        <v>1517</v>
      </c>
      <c r="D440" s="46" t="s">
        <v>1555</v>
      </c>
      <c r="E440">
        <v>2192</v>
      </c>
      <c r="F440">
        <v>2194</v>
      </c>
      <c r="G440">
        <v>2204</v>
      </c>
      <c r="H440">
        <v>2206</v>
      </c>
      <c r="I440">
        <v>2213</v>
      </c>
      <c r="J440">
        <v>2296</v>
      </c>
      <c r="K440">
        <v>2233</v>
      </c>
      <c r="L440">
        <v>2239</v>
      </c>
      <c r="M440">
        <v>2215</v>
      </c>
      <c r="N440">
        <v>2188</v>
      </c>
      <c r="O440">
        <v>2163</v>
      </c>
      <c r="P440">
        <v>2184</v>
      </c>
      <c r="Q440"/>
    </row>
    <row r="441" spans="1:17" ht="15.75">
      <c r="A441" s="49" t="str">
        <f>CONCATENATE(B441,"EM",C441)</f>
        <v>2016EMFlorence</v>
      </c>
      <c r="B441" s="8">
        <v>2016</v>
      </c>
      <c r="C441" s="46" t="s">
        <v>1517</v>
      </c>
      <c r="D441" s="46" t="s">
        <v>1556</v>
      </c>
      <c r="E441">
        <v>2038</v>
      </c>
      <c r="F441">
        <v>2024</v>
      </c>
      <c r="G441">
        <v>2037</v>
      </c>
      <c r="H441">
        <v>2060</v>
      </c>
      <c r="I441">
        <v>2085</v>
      </c>
      <c r="J441">
        <v>2169</v>
      </c>
      <c r="K441">
        <v>2115</v>
      </c>
      <c r="L441">
        <v>2114</v>
      </c>
      <c r="M441">
        <v>2091</v>
      </c>
      <c r="N441">
        <v>2074</v>
      </c>
      <c r="O441">
        <v>2042</v>
      </c>
      <c r="P441">
        <v>2042</v>
      </c>
      <c r="Q441"/>
    </row>
    <row r="442" spans="1:17" ht="15.75">
      <c r="A442" s="49" t="str">
        <f>CONCATENATE(B442,"UN",C442)</f>
        <v>2016UNFlorence</v>
      </c>
      <c r="B442" s="8">
        <v>2016</v>
      </c>
      <c r="C442" s="46" t="s">
        <v>1517</v>
      </c>
      <c r="D442" s="46" t="s">
        <v>1557</v>
      </c>
      <c r="E442">
        <v>154</v>
      </c>
      <c r="F442">
        <v>170</v>
      </c>
      <c r="G442">
        <v>167</v>
      </c>
      <c r="H442">
        <v>146</v>
      </c>
      <c r="I442">
        <v>128</v>
      </c>
      <c r="J442">
        <v>127</v>
      </c>
      <c r="K442">
        <v>118</v>
      </c>
      <c r="L442">
        <v>125</v>
      </c>
      <c r="M442">
        <v>124</v>
      </c>
      <c r="N442">
        <v>114</v>
      </c>
      <c r="O442">
        <v>121</v>
      </c>
      <c r="P442">
        <v>142</v>
      </c>
      <c r="Q442"/>
    </row>
    <row r="443" spans="1:17" ht="15.75">
      <c r="A443" s="49" t="str">
        <f>CONCATENATE(B443,"RT",C443)</f>
        <v>2016RTFlorence</v>
      </c>
      <c r="B443" s="8">
        <v>2016</v>
      </c>
      <c r="C443" s="46" t="s">
        <v>1517</v>
      </c>
      <c r="D443" s="46" t="s">
        <v>1558</v>
      </c>
      <c r="E443">
        <v>7</v>
      </c>
      <c r="F443">
        <v>7.7</v>
      </c>
      <c r="G443">
        <v>7.6</v>
      </c>
      <c r="H443">
        <v>6.6</v>
      </c>
      <c r="I443">
        <v>5.8</v>
      </c>
      <c r="J443">
        <v>5.5</v>
      </c>
      <c r="K443">
        <v>5.3</v>
      </c>
      <c r="L443">
        <v>5.6</v>
      </c>
      <c r="M443">
        <v>5.6</v>
      </c>
      <c r="N443">
        <v>5.2</v>
      </c>
      <c r="O443">
        <v>5.6</v>
      </c>
      <c r="P443">
        <v>6.5</v>
      </c>
      <c r="Q443"/>
    </row>
    <row r="444" spans="1:17" ht="15.75">
      <c r="A444" s="49" t="str">
        <f>CONCATENATE(B444,"LF",C444)</f>
        <v>2016LFFond du Lac</v>
      </c>
      <c r="B444" s="8">
        <v>2016</v>
      </c>
      <c r="C444" s="46" t="s">
        <v>1900</v>
      </c>
      <c r="D444" s="46" t="s">
        <v>1555</v>
      </c>
      <c r="E444">
        <v>56255</v>
      </c>
      <c r="F444">
        <v>56622</v>
      </c>
      <c r="G444">
        <v>56800</v>
      </c>
      <c r="H444">
        <v>55904</v>
      </c>
      <c r="I444">
        <v>56869</v>
      </c>
      <c r="J444">
        <v>57930</v>
      </c>
      <c r="K444">
        <v>57932</v>
      </c>
      <c r="L444">
        <v>57317</v>
      </c>
      <c r="M444">
        <v>57552</v>
      </c>
      <c r="N444">
        <v>57804</v>
      </c>
      <c r="O444">
        <v>57709</v>
      </c>
      <c r="P444">
        <v>57493</v>
      </c>
      <c r="Q444"/>
    </row>
    <row r="445" spans="1:17" ht="15.75">
      <c r="A445" s="49" t="str">
        <f>CONCATENATE(B445,"EM",C445)</f>
        <v>2016EMFond du Lac</v>
      </c>
      <c r="B445" s="8">
        <v>2016</v>
      </c>
      <c r="C445" s="46" t="s">
        <v>1900</v>
      </c>
      <c r="D445" s="46" t="s">
        <v>1556</v>
      </c>
      <c r="E445">
        <v>53891</v>
      </c>
      <c r="F445">
        <v>54100</v>
      </c>
      <c r="G445">
        <v>54460</v>
      </c>
      <c r="H445">
        <v>53922</v>
      </c>
      <c r="I445">
        <v>54942</v>
      </c>
      <c r="J445">
        <v>55560</v>
      </c>
      <c r="K445">
        <v>55714</v>
      </c>
      <c r="L445">
        <v>55212</v>
      </c>
      <c r="M445">
        <v>55767</v>
      </c>
      <c r="N445">
        <v>56047</v>
      </c>
      <c r="O445">
        <v>55985</v>
      </c>
      <c r="P445">
        <v>55789</v>
      </c>
      <c r="Q445"/>
    </row>
    <row r="446" spans="1:17" ht="15.75">
      <c r="A446" s="49" t="str">
        <f>CONCATENATE(B446,"UN",C446)</f>
        <v>2016UNFond du Lac</v>
      </c>
      <c r="B446" s="8">
        <v>2016</v>
      </c>
      <c r="C446" s="46" t="s">
        <v>1900</v>
      </c>
      <c r="D446" s="46" t="s">
        <v>1557</v>
      </c>
      <c r="E446">
        <v>2364</v>
      </c>
      <c r="F446">
        <v>2522</v>
      </c>
      <c r="G446">
        <v>2340</v>
      </c>
      <c r="H446">
        <v>1982</v>
      </c>
      <c r="I446">
        <v>1927</v>
      </c>
      <c r="J446">
        <v>2370</v>
      </c>
      <c r="K446">
        <v>2218</v>
      </c>
      <c r="L446">
        <v>2105</v>
      </c>
      <c r="M446">
        <v>1785</v>
      </c>
      <c r="N446">
        <v>1757</v>
      </c>
      <c r="O446">
        <v>1724</v>
      </c>
      <c r="P446">
        <v>1704</v>
      </c>
      <c r="Q446"/>
    </row>
    <row r="447" spans="1:17" ht="15.75">
      <c r="A447" s="49" t="str">
        <f>CONCATENATE(B447,"RT",C447)</f>
        <v>2016RTFond du Lac</v>
      </c>
      <c r="B447" s="8">
        <v>2016</v>
      </c>
      <c r="C447" s="46" t="s">
        <v>1900</v>
      </c>
      <c r="D447" s="46" t="s">
        <v>1558</v>
      </c>
      <c r="E447">
        <v>4.2</v>
      </c>
      <c r="F447">
        <v>4.5</v>
      </c>
      <c r="G447">
        <v>4.1</v>
      </c>
      <c r="H447">
        <v>3.5</v>
      </c>
      <c r="I447">
        <v>3.4</v>
      </c>
      <c r="J447">
        <v>4.1</v>
      </c>
      <c r="K447">
        <v>3.8</v>
      </c>
      <c r="L447">
        <v>3.7</v>
      </c>
      <c r="M447">
        <v>3.1</v>
      </c>
      <c r="N447">
        <v>3</v>
      </c>
      <c r="O447">
        <v>3</v>
      </c>
      <c r="P447">
        <v>3</v>
      </c>
      <c r="Q447"/>
    </row>
    <row r="448" spans="1:17" ht="15.75">
      <c r="A448" s="49" t="str">
        <f>CONCATENATE(B448,"LF",C448)</f>
        <v>2016LFForest</v>
      </c>
      <c r="B448" s="8">
        <v>2016</v>
      </c>
      <c r="C448" s="46" t="s">
        <v>1518</v>
      </c>
      <c r="D448" s="46" t="s">
        <v>1555</v>
      </c>
      <c r="E448">
        <v>3936</v>
      </c>
      <c r="F448">
        <v>3947</v>
      </c>
      <c r="G448">
        <v>3928</v>
      </c>
      <c r="H448">
        <v>3971</v>
      </c>
      <c r="I448">
        <v>3955</v>
      </c>
      <c r="J448">
        <v>4191</v>
      </c>
      <c r="K448">
        <v>4129</v>
      </c>
      <c r="L448">
        <v>4052</v>
      </c>
      <c r="M448">
        <v>3968</v>
      </c>
      <c r="N448">
        <v>3970</v>
      </c>
      <c r="O448">
        <v>3961</v>
      </c>
      <c r="P448">
        <v>3943</v>
      </c>
      <c r="Q448"/>
    </row>
    <row r="449" spans="1:17" ht="15.75">
      <c r="A449" s="49" t="str">
        <f>CONCATENATE(B449,"EM",C449)</f>
        <v>2016EMForest</v>
      </c>
      <c r="B449" s="8">
        <v>2016</v>
      </c>
      <c r="C449" s="46" t="s">
        <v>1518</v>
      </c>
      <c r="D449" s="46" t="s">
        <v>1556</v>
      </c>
      <c r="E449">
        <v>3636</v>
      </c>
      <c r="F449">
        <v>3632</v>
      </c>
      <c r="G449">
        <v>3626</v>
      </c>
      <c r="H449">
        <v>3661</v>
      </c>
      <c r="I449">
        <v>3743</v>
      </c>
      <c r="J449">
        <v>3919</v>
      </c>
      <c r="K449">
        <v>3864</v>
      </c>
      <c r="L449">
        <v>3799</v>
      </c>
      <c r="M449">
        <v>3768</v>
      </c>
      <c r="N449">
        <v>3773</v>
      </c>
      <c r="O449">
        <v>3748</v>
      </c>
      <c r="P449">
        <v>3703</v>
      </c>
      <c r="Q449"/>
    </row>
    <row r="450" spans="1:17" ht="15.75">
      <c r="A450" s="49" t="str">
        <f>CONCATENATE(B450,"UN",C450)</f>
        <v>2016UNForest</v>
      </c>
      <c r="B450" s="8">
        <v>2016</v>
      </c>
      <c r="C450" s="46" t="s">
        <v>1518</v>
      </c>
      <c r="D450" s="46" t="s">
        <v>1557</v>
      </c>
      <c r="E450">
        <v>300</v>
      </c>
      <c r="F450">
        <v>315</v>
      </c>
      <c r="G450">
        <v>302</v>
      </c>
      <c r="H450">
        <v>310</v>
      </c>
      <c r="I450">
        <v>212</v>
      </c>
      <c r="J450">
        <v>272</v>
      </c>
      <c r="K450">
        <v>265</v>
      </c>
      <c r="L450">
        <v>253</v>
      </c>
      <c r="M450">
        <v>200</v>
      </c>
      <c r="N450">
        <v>197</v>
      </c>
      <c r="O450">
        <v>213</v>
      </c>
      <c r="P450">
        <v>240</v>
      </c>
      <c r="Q450"/>
    </row>
    <row r="451" spans="1:17" ht="15.75">
      <c r="A451" s="49" t="str">
        <f>CONCATENATE(B451,"RT",C451)</f>
        <v>2016RTForest</v>
      </c>
      <c r="B451" s="8">
        <v>2016</v>
      </c>
      <c r="C451" s="46" t="s">
        <v>1518</v>
      </c>
      <c r="D451" s="46" t="s">
        <v>1558</v>
      </c>
      <c r="E451">
        <v>7.6</v>
      </c>
      <c r="F451">
        <v>8</v>
      </c>
      <c r="G451">
        <v>7.7</v>
      </c>
      <c r="H451">
        <v>7.8</v>
      </c>
      <c r="I451">
        <v>5.4</v>
      </c>
      <c r="J451">
        <v>6.5</v>
      </c>
      <c r="K451">
        <v>6.4</v>
      </c>
      <c r="L451">
        <v>6.2</v>
      </c>
      <c r="M451">
        <v>5</v>
      </c>
      <c r="N451">
        <v>5</v>
      </c>
      <c r="O451">
        <v>5.4</v>
      </c>
      <c r="P451">
        <v>6.1</v>
      </c>
      <c r="Q451"/>
    </row>
    <row r="452" spans="1:17" ht="15.75">
      <c r="A452" s="49" t="str">
        <f>CONCATENATE(B452,"LF",C452)</f>
        <v>2016LFGrant</v>
      </c>
      <c r="B452" s="8">
        <v>2016</v>
      </c>
      <c r="C452" s="46" t="s">
        <v>1519</v>
      </c>
      <c r="D452" s="46" t="s">
        <v>1555</v>
      </c>
      <c r="E452">
        <v>28001</v>
      </c>
      <c r="F452">
        <v>28275</v>
      </c>
      <c r="G452">
        <v>28271</v>
      </c>
      <c r="H452">
        <v>28339</v>
      </c>
      <c r="I452">
        <v>28333</v>
      </c>
      <c r="J452">
        <v>27906</v>
      </c>
      <c r="K452">
        <v>27184</v>
      </c>
      <c r="L452">
        <v>26998</v>
      </c>
      <c r="M452">
        <v>28234</v>
      </c>
      <c r="N452">
        <v>28510</v>
      </c>
      <c r="O452">
        <v>28677</v>
      </c>
      <c r="P452">
        <v>28834</v>
      </c>
      <c r="Q452"/>
    </row>
    <row r="453" spans="1:17" ht="15.75">
      <c r="A453" s="49" t="str">
        <f>CONCATENATE(B453,"EM",C453)</f>
        <v>2016EMGrant</v>
      </c>
      <c r="B453" s="8">
        <v>2016</v>
      </c>
      <c r="C453" s="46" t="s">
        <v>1519</v>
      </c>
      <c r="D453" s="46" t="s">
        <v>1556</v>
      </c>
      <c r="E453">
        <v>26606</v>
      </c>
      <c r="F453">
        <v>26782</v>
      </c>
      <c r="G453">
        <v>26905</v>
      </c>
      <c r="H453">
        <v>27295</v>
      </c>
      <c r="I453">
        <v>27231</v>
      </c>
      <c r="J453">
        <v>26634</v>
      </c>
      <c r="K453">
        <v>26029</v>
      </c>
      <c r="L453">
        <v>25980</v>
      </c>
      <c r="M453">
        <v>27248</v>
      </c>
      <c r="N453">
        <v>27559</v>
      </c>
      <c r="O453">
        <v>27744</v>
      </c>
      <c r="P453">
        <v>27856</v>
      </c>
      <c r="Q453"/>
    </row>
    <row r="454" spans="1:17" ht="15.75">
      <c r="A454" s="49" t="str">
        <f>CONCATENATE(B454,"UN",C454)</f>
        <v>2016UNGrant</v>
      </c>
      <c r="B454" s="8">
        <v>2016</v>
      </c>
      <c r="C454" s="46" t="s">
        <v>1519</v>
      </c>
      <c r="D454" s="46" t="s">
        <v>1557</v>
      </c>
      <c r="E454">
        <v>1395</v>
      </c>
      <c r="F454">
        <v>1493</v>
      </c>
      <c r="G454">
        <v>1366</v>
      </c>
      <c r="H454">
        <v>1044</v>
      </c>
      <c r="I454">
        <v>1102</v>
      </c>
      <c r="J454">
        <v>1272</v>
      </c>
      <c r="K454">
        <v>1155</v>
      </c>
      <c r="L454">
        <v>1018</v>
      </c>
      <c r="M454">
        <v>986</v>
      </c>
      <c r="N454">
        <v>951</v>
      </c>
      <c r="O454">
        <v>933</v>
      </c>
      <c r="P454">
        <v>978</v>
      </c>
      <c r="Q454"/>
    </row>
    <row r="455" spans="1:17" ht="15.75">
      <c r="A455" s="49" t="str">
        <f>CONCATENATE(B455,"RT",C455)</f>
        <v>2016RTGrant</v>
      </c>
      <c r="B455" s="8">
        <v>2016</v>
      </c>
      <c r="C455" s="46" t="s">
        <v>1519</v>
      </c>
      <c r="D455" s="46" t="s">
        <v>1558</v>
      </c>
      <c r="E455">
        <v>5</v>
      </c>
      <c r="F455">
        <v>5.3</v>
      </c>
      <c r="G455">
        <v>4.8</v>
      </c>
      <c r="H455">
        <v>3.7</v>
      </c>
      <c r="I455">
        <v>3.9</v>
      </c>
      <c r="J455">
        <v>4.6</v>
      </c>
      <c r="K455">
        <v>4.2</v>
      </c>
      <c r="L455">
        <v>3.8</v>
      </c>
      <c r="M455">
        <v>3.5</v>
      </c>
      <c r="N455">
        <v>3.3</v>
      </c>
      <c r="O455">
        <v>3.3</v>
      </c>
      <c r="P455">
        <v>3.4</v>
      </c>
      <c r="Q455"/>
    </row>
    <row r="456" spans="1:17" ht="15.75">
      <c r="A456" s="49" t="str">
        <f>CONCATENATE(B456,"LF",C456)</f>
        <v>2016LFGreen</v>
      </c>
      <c r="B456" s="8">
        <v>2016</v>
      </c>
      <c r="C456" s="46" t="s">
        <v>1520</v>
      </c>
      <c r="D456" s="46" t="s">
        <v>1555</v>
      </c>
      <c r="E456">
        <v>21204</v>
      </c>
      <c r="F456">
        <v>21352</v>
      </c>
      <c r="G456">
        <v>21240</v>
      </c>
      <c r="H456">
        <v>21209</v>
      </c>
      <c r="I456">
        <v>21182</v>
      </c>
      <c r="J456">
        <v>21764</v>
      </c>
      <c r="K456">
        <v>21873</v>
      </c>
      <c r="L456">
        <v>21721</v>
      </c>
      <c r="M456">
        <v>21503</v>
      </c>
      <c r="N456">
        <v>21563</v>
      </c>
      <c r="O456">
        <v>21632</v>
      </c>
      <c r="P456">
        <v>21573</v>
      </c>
      <c r="Q456"/>
    </row>
    <row r="457" spans="1:17" ht="15.75">
      <c r="A457" s="49" t="str">
        <f>CONCATENATE(B457,"EM",C457)</f>
        <v>2016EMGreen</v>
      </c>
      <c r="B457" s="8">
        <v>2016</v>
      </c>
      <c r="C457" s="46" t="s">
        <v>1520</v>
      </c>
      <c r="D457" s="46" t="s">
        <v>1556</v>
      </c>
      <c r="E457">
        <v>20320</v>
      </c>
      <c r="F457">
        <v>20383</v>
      </c>
      <c r="G457">
        <v>20334</v>
      </c>
      <c r="H457">
        <v>20521</v>
      </c>
      <c r="I457">
        <v>20503</v>
      </c>
      <c r="J457">
        <v>20975</v>
      </c>
      <c r="K457">
        <v>21174</v>
      </c>
      <c r="L457">
        <v>21042</v>
      </c>
      <c r="M457">
        <v>20898</v>
      </c>
      <c r="N457">
        <v>20937</v>
      </c>
      <c r="O457">
        <v>21019</v>
      </c>
      <c r="P457">
        <v>20949</v>
      </c>
      <c r="Q457"/>
    </row>
    <row r="458" spans="1:17" ht="15.75">
      <c r="A458" s="49" t="str">
        <f>CONCATENATE(B458,"UN",C458)</f>
        <v>2016UNGreen</v>
      </c>
      <c r="B458" s="8">
        <v>2016</v>
      </c>
      <c r="C458" s="46" t="s">
        <v>1520</v>
      </c>
      <c r="D458" s="46" t="s">
        <v>1557</v>
      </c>
      <c r="E458">
        <v>884</v>
      </c>
      <c r="F458">
        <v>969</v>
      </c>
      <c r="G458">
        <v>906</v>
      </c>
      <c r="H458">
        <v>688</v>
      </c>
      <c r="I458">
        <v>679</v>
      </c>
      <c r="J458">
        <v>789</v>
      </c>
      <c r="K458">
        <v>699</v>
      </c>
      <c r="L458">
        <v>679</v>
      </c>
      <c r="M458">
        <v>605</v>
      </c>
      <c r="N458">
        <v>626</v>
      </c>
      <c r="O458">
        <v>613</v>
      </c>
      <c r="P458">
        <v>624</v>
      </c>
      <c r="Q458"/>
    </row>
    <row r="459" spans="1:17" ht="15.75">
      <c r="A459" s="49" t="str">
        <f>CONCATENATE(B459,"RT",C459)</f>
        <v>2016RTGreen</v>
      </c>
      <c r="B459" s="8">
        <v>2016</v>
      </c>
      <c r="C459" s="46" t="s">
        <v>1520</v>
      </c>
      <c r="D459" s="46" t="s">
        <v>1558</v>
      </c>
      <c r="E459">
        <v>4.2</v>
      </c>
      <c r="F459">
        <v>4.5</v>
      </c>
      <c r="G459">
        <v>4.3</v>
      </c>
      <c r="H459">
        <v>3.2</v>
      </c>
      <c r="I459">
        <v>3.2</v>
      </c>
      <c r="J459">
        <v>3.6</v>
      </c>
      <c r="K459">
        <v>3.2</v>
      </c>
      <c r="L459">
        <v>3.1</v>
      </c>
      <c r="M459">
        <v>2.8</v>
      </c>
      <c r="N459">
        <v>2.9</v>
      </c>
      <c r="O459">
        <v>2.8</v>
      </c>
      <c r="P459">
        <v>2.9</v>
      </c>
      <c r="Q459"/>
    </row>
    <row r="460" spans="1:17" ht="15.75">
      <c r="A460" s="49" t="str">
        <f>CONCATENATE(B460,"LF",C460)</f>
        <v>2016LFGreen Lake</v>
      </c>
      <c r="B460" s="8">
        <v>2016</v>
      </c>
      <c r="C460" s="46" t="s">
        <v>1521</v>
      </c>
      <c r="D460" s="46" t="s">
        <v>1555</v>
      </c>
      <c r="E460">
        <v>9474</v>
      </c>
      <c r="F460">
        <v>9480</v>
      </c>
      <c r="G460">
        <v>9533</v>
      </c>
      <c r="H460">
        <v>9700</v>
      </c>
      <c r="I460">
        <v>9829</v>
      </c>
      <c r="J460">
        <v>10246</v>
      </c>
      <c r="K460">
        <v>10131</v>
      </c>
      <c r="L460">
        <v>10071</v>
      </c>
      <c r="M460">
        <v>9960</v>
      </c>
      <c r="N460">
        <v>9764</v>
      </c>
      <c r="O460">
        <v>9565</v>
      </c>
      <c r="P460">
        <v>9489</v>
      </c>
      <c r="Q460"/>
    </row>
    <row r="461" spans="1:17" ht="15.75">
      <c r="A461" s="49" t="str">
        <f>CONCATENATE(B461,"EM",C461)</f>
        <v>2016EMGreen Lake</v>
      </c>
      <c r="B461" s="8">
        <v>2016</v>
      </c>
      <c r="C461" s="46" t="s">
        <v>1521</v>
      </c>
      <c r="D461" s="46" t="s">
        <v>1556</v>
      </c>
      <c r="E461">
        <v>8867</v>
      </c>
      <c r="F461">
        <v>8772</v>
      </c>
      <c r="G461">
        <v>8901</v>
      </c>
      <c r="H461">
        <v>9192</v>
      </c>
      <c r="I461">
        <v>9384</v>
      </c>
      <c r="J461">
        <v>9754</v>
      </c>
      <c r="K461">
        <v>9719</v>
      </c>
      <c r="L461">
        <v>9661</v>
      </c>
      <c r="M461">
        <v>9571</v>
      </c>
      <c r="N461">
        <v>9338</v>
      </c>
      <c r="O461">
        <v>9141</v>
      </c>
      <c r="P461">
        <v>9053</v>
      </c>
      <c r="Q461"/>
    </row>
    <row r="462" spans="1:17" ht="15.75">
      <c r="A462" s="49" t="str">
        <f>CONCATENATE(B462,"UN",C462)</f>
        <v>2016UNGreen Lake</v>
      </c>
      <c r="B462" s="8">
        <v>2016</v>
      </c>
      <c r="C462" s="46" t="s">
        <v>1521</v>
      </c>
      <c r="D462" s="46" t="s">
        <v>1557</v>
      </c>
      <c r="E462">
        <v>607</v>
      </c>
      <c r="F462">
        <v>708</v>
      </c>
      <c r="G462">
        <v>632</v>
      </c>
      <c r="H462">
        <v>508</v>
      </c>
      <c r="I462">
        <v>445</v>
      </c>
      <c r="J462">
        <v>492</v>
      </c>
      <c r="K462">
        <v>412</v>
      </c>
      <c r="L462">
        <v>410</v>
      </c>
      <c r="M462">
        <v>389</v>
      </c>
      <c r="N462">
        <v>426</v>
      </c>
      <c r="O462">
        <v>424</v>
      </c>
      <c r="P462">
        <v>436</v>
      </c>
      <c r="Q462"/>
    </row>
    <row r="463" spans="1:17" ht="15.75">
      <c r="A463" s="49" t="str">
        <f>CONCATENATE(B463,"RT",C463)</f>
        <v>2016RTGreen Lake</v>
      </c>
      <c r="B463" s="8">
        <v>2016</v>
      </c>
      <c r="C463" s="46" t="s">
        <v>1521</v>
      </c>
      <c r="D463" s="46" t="s">
        <v>1558</v>
      </c>
      <c r="E463">
        <v>6.4</v>
      </c>
      <c r="F463">
        <v>7.5</v>
      </c>
      <c r="G463">
        <v>6.6</v>
      </c>
      <c r="H463">
        <v>5.2</v>
      </c>
      <c r="I463">
        <v>4.5</v>
      </c>
      <c r="J463">
        <v>4.8</v>
      </c>
      <c r="K463">
        <v>4.1</v>
      </c>
      <c r="L463">
        <v>4.1</v>
      </c>
      <c r="M463">
        <v>3.9</v>
      </c>
      <c r="N463">
        <v>4.4</v>
      </c>
      <c r="O463">
        <v>4.4</v>
      </c>
      <c r="P463">
        <v>4.6</v>
      </c>
      <c r="Q463"/>
    </row>
    <row r="464" spans="1:17" ht="15.75">
      <c r="A464" s="49" t="str">
        <f>CONCATENATE(B464,"LF",C464)</f>
        <v>2016LFIowa</v>
      </c>
      <c r="B464" s="8">
        <v>2016</v>
      </c>
      <c r="C464" s="46" t="s">
        <v>287</v>
      </c>
      <c r="D464" s="46" t="s">
        <v>1555</v>
      </c>
      <c r="E464">
        <v>13735</v>
      </c>
      <c r="F464">
        <v>13814</v>
      </c>
      <c r="G464">
        <v>13758</v>
      </c>
      <c r="H464">
        <v>13703</v>
      </c>
      <c r="I464">
        <v>13693</v>
      </c>
      <c r="J464">
        <v>14156</v>
      </c>
      <c r="K464">
        <v>14203</v>
      </c>
      <c r="L464">
        <v>14088</v>
      </c>
      <c r="M464">
        <v>13936</v>
      </c>
      <c r="N464">
        <v>13936</v>
      </c>
      <c r="O464">
        <v>14023</v>
      </c>
      <c r="P464">
        <v>14034</v>
      </c>
      <c r="Q464"/>
    </row>
    <row r="465" spans="1:17" ht="15.75">
      <c r="A465" s="49" t="str">
        <f>CONCATENATE(B465,"EM",C465)</f>
        <v>2016EMIowa</v>
      </c>
      <c r="B465" s="8">
        <v>2016</v>
      </c>
      <c r="C465" s="46" t="s">
        <v>287</v>
      </c>
      <c r="D465" s="46" t="s">
        <v>1556</v>
      </c>
      <c r="E465">
        <v>13111</v>
      </c>
      <c r="F465">
        <v>13109</v>
      </c>
      <c r="G465">
        <v>13080</v>
      </c>
      <c r="H465">
        <v>13222</v>
      </c>
      <c r="I465">
        <v>13247</v>
      </c>
      <c r="J465">
        <v>13648</v>
      </c>
      <c r="K465">
        <v>13753</v>
      </c>
      <c r="L465">
        <v>13669</v>
      </c>
      <c r="M465">
        <v>13533</v>
      </c>
      <c r="N465">
        <v>13535</v>
      </c>
      <c r="O465">
        <v>13620</v>
      </c>
      <c r="P465">
        <v>13586</v>
      </c>
      <c r="Q465"/>
    </row>
    <row r="466" spans="1:17" ht="15.75">
      <c r="A466" s="49" t="str">
        <f>CONCATENATE(B466,"UN",C466)</f>
        <v>2016UNIowa</v>
      </c>
      <c r="B466" s="8">
        <v>2016</v>
      </c>
      <c r="C466" s="46" t="s">
        <v>287</v>
      </c>
      <c r="D466" s="46" t="s">
        <v>1557</v>
      </c>
      <c r="E466">
        <v>624</v>
      </c>
      <c r="F466">
        <v>705</v>
      </c>
      <c r="G466">
        <v>678</v>
      </c>
      <c r="H466">
        <v>481</v>
      </c>
      <c r="I466">
        <v>446</v>
      </c>
      <c r="J466">
        <v>508</v>
      </c>
      <c r="K466">
        <v>450</v>
      </c>
      <c r="L466">
        <v>419</v>
      </c>
      <c r="M466">
        <v>403</v>
      </c>
      <c r="N466">
        <v>401</v>
      </c>
      <c r="O466">
        <v>403</v>
      </c>
      <c r="P466">
        <v>448</v>
      </c>
      <c r="Q466"/>
    </row>
    <row r="467" spans="1:17" ht="15.75">
      <c r="A467" s="49" t="str">
        <f>CONCATENATE(B467,"RT",C467)</f>
        <v>2016RTIowa</v>
      </c>
      <c r="B467" s="8">
        <v>2016</v>
      </c>
      <c r="C467" s="46" t="s">
        <v>287</v>
      </c>
      <c r="D467" s="46" t="s">
        <v>1558</v>
      </c>
      <c r="E467">
        <v>4.5</v>
      </c>
      <c r="F467">
        <v>5.1</v>
      </c>
      <c r="G467">
        <v>4.9</v>
      </c>
      <c r="H467">
        <v>3.5</v>
      </c>
      <c r="I467">
        <v>3.3</v>
      </c>
      <c r="J467">
        <v>3.6</v>
      </c>
      <c r="K467">
        <v>3.2</v>
      </c>
      <c r="L467">
        <v>3</v>
      </c>
      <c r="M467">
        <v>2.9</v>
      </c>
      <c r="N467">
        <v>2.9</v>
      </c>
      <c r="O467">
        <v>2.9</v>
      </c>
      <c r="P467">
        <v>3.2</v>
      </c>
      <c r="Q467"/>
    </row>
    <row r="468" spans="1:17" ht="15.75">
      <c r="A468" s="49" t="str">
        <f>CONCATENATE(B468,"LF",C468)</f>
        <v>2016LFIron</v>
      </c>
      <c r="B468" s="8">
        <v>2016</v>
      </c>
      <c r="C468" s="46" t="s">
        <v>1522</v>
      </c>
      <c r="D468" s="46" t="s">
        <v>1555</v>
      </c>
      <c r="E468">
        <v>2667</v>
      </c>
      <c r="F468">
        <v>2673</v>
      </c>
      <c r="G468">
        <v>2664</v>
      </c>
      <c r="H468">
        <v>2625</v>
      </c>
      <c r="I468">
        <v>2640</v>
      </c>
      <c r="J468">
        <v>2741</v>
      </c>
      <c r="K468">
        <v>2671</v>
      </c>
      <c r="L468">
        <v>2673</v>
      </c>
      <c r="M468">
        <v>2646</v>
      </c>
      <c r="N468">
        <v>2655</v>
      </c>
      <c r="O468">
        <v>2631</v>
      </c>
      <c r="P468">
        <v>2659</v>
      </c>
      <c r="Q468"/>
    </row>
    <row r="469" spans="1:17" ht="15.75">
      <c r="A469" s="49" t="str">
        <f>CONCATENATE(B469,"EM",C469)</f>
        <v>2016EMIron</v>
      </c>
      <c r="B469" s="8">
        <v>2016</v>
      </c>
      <c r="C469" s="46" t="s">
        <v>1522</v>
      </c>
      <c r="D469" s="46" t="s">
        <v>1556</v>
      </c>
      <c r="E469">
        <v>2442</v>
      </c>
      <c r="F469">
        <v>2425</v>
      </c>
      <c r="G469">
        <v>2425</v>
      </c>
      <c r="H469">
        <v>2358</v>
      </c>
      <c r="I469">
        <v>2452</v>
      </c>
      <c r="J469">
        <v>2528</v>
      </c>
      <c r="K469">
        <v>2485</v>
      </c>
      <c r="L469">
        <v>2487</v>
      </c>
      <c r="M469">
        <v>2485</v>
      </c>
      <c r="N469">
        <v>2491</v>
      </c>
      <c r="O469">
        <v>2459</v>
      </c>
      <c r="P469">
        <v>2458</v>
      </c>
      <c r="Q469"/>
    </row>
    <row r="470" spans="1:17" ht="15.75">
      <c r="A470" s="49" t="str">
        <f>CONCATENATE(B470,"UN",C470)</f>
        <v>2016UNIron</v>
      </c>
      <c r="B470" s="8">
        <v>2016</v>
      </c>
      <c r="C470" s="46" t="s">
        <v>1522</v>
      </c>
      <c r="D470" s="46" t="s">
        <v>1557</v>
      </c>
      <c r="E470">
        <v>225</v>
      </c>
      <c r="F470">
        <v>248</v>
      </c>
      <c r="G470">
        <v>239</v>
      </c>
      <c r="H470">
        <v>267</v>
      </c>
      <c r="I470">
        <v>188</v>
      </c>
      <c r="J470">
        <v>213</v>
      </c>
      <c r="K470">
        <v>186</v>
      </c>
      <c r="L470">
        <v>186</v>
      </c>
      <c r="M470">
        <v>161</v>
      </c>
      <c r="N470">
        <v>164</v>
      </c>
      <c r="O470">
        <v>172</v>
      </c>
      <c r="P470">
        <v>201</v>
      </c>
      <c r="Q470"/>
    </row>
    <row r="471" spans="1:17" ht="15.75">
      <c r="A471" s="49" t="str">
        <f>CONCATENATE(B471,"RT",C471)</f>
        <v>2016RTIron</v>
      </c>
      <c r="B471" s="8">
        <v>2016</v>
      </c>
      <c r="C471" s="46" t="s">
        <v>1522</v>
      </c>
      <c r="D471" s="46" t="s">
        <v>1558</v>
      </c>
      <c r="E471">
        <v>8.4</v>
      </c>
      <c r="F471">
        <v>9.3</v>
      </c>
      <c r="G471">
        <v>9</v>
      </c>
      <c r="H471">
        <v>10.2</v>
      </c>
      <c r="I471">
        <v>7.1</v>
      </c>
      <c r="J471">
        <v>7.8</v>
      </c>
      <c r="K471">
        <v>7</v>
      </c>
      <c r="L471">
        <v>7</v>
      </c>
      <c r="M471">
        <v>6.1</v>
      </c>
      <c r="N471">
        <v>6.2</v>
      </c>
      <c r="O471">
        <v>6.5</v>
      </c>
      <c r="P471">
        <v>7.6</v>
      </c>
      <c r="Q471"/>
    </row>
    <row r="472" spans="1:17" ht="15.75">
      <c r="A472" s="49" t="str">
        <f>CONCATENATE(B472,"LF",C472)</f>
        <v>2016LFJackson</v>
      </c>
      <c r="B472" s="8">
        <v>2016</v>
      </c>
      <c r="C472" s="46" t="s">
        <v>1523</v>
      </c>
      <c r="D472" s="46" t="s">
        <v>1555</v>
      </c>
      <c r="E472">
        <v>10244</v>
      </c>
      <c r="F472">
        <v>10190</v>
      </c>
      <c r="G472">
        <v>10233</v>
      </c>
      <c r="H472">
        <v>10296</v>
      </c>
      <c r="I472">
        <v>10340</v>
      </c>
      <c r="J472">
        <v>10720</v>
      </c>
      <c r="K472">
        <v>10501</v>
      </c>
      <c r="L472">
        <v>10493</v>
      </c>
      <c r="M472">
        <v>10422</v>
      </c>
      <c r="N472">
        <v>10289</v>
      </c>
      <c r="O472">
        <v>10283</v>
      </c>
      <c r="P472">
        <v>10236</v>
      </c>
      <c r="Q472"/>
    </row>
    <row r="473" spans="1:17" ht="15.75">
      <c r="A473" s="49" t="str">
        <f>CONCATENATE(B473,"EM",C473)</f>
        <v>2016EMJackson</v>
      </c>
      <c r="B473" s="8">
        <v>2016</v>
      </c>
      <c r="C473" s="46" t="s">
        <v>1523</v>
      </c>
      <c r="D473" s="46" t="s">
        <v>1556</v>
      </c>
      <c r="E473">
        <v>9631</v>
      </c>
      <c r="F473">
        <v>9552</v>
      </c>
      <c r="G473">
        <v>9645</v>
      </c>
      <c r="H473">
        <v>9820</v>
      </c>
      <c r="I473">
        <v>9934</v>
      </c>
      <c r="J473">
        <v>10262</v>
      </c>
      <c r="K473">
        <v>10086</v>
      </c>
      <c r="L473">
        <v>10094</v>
      </c>
      <c r="M473">
        <v>10024</v>
      </c>
      <c r="N473">
        <v>9917</v>
      </c>
      <c r="O473">
        <v>9904</v>
      </c>
      <c r="P473">
        <v>9782</v>
      </c>
      <c r="Q473"/>
    </row>
    <row r="474" spans="1:17" ht="15.75">
      <c r="A474" s="49" t="str">
        <f>CONCATENATE(B474,"UN",C474)</f>
        <v>2016UNJackson</v>
      </c>
      <c r="B474" s="8">
        <v>2016</v>
      </c>
      <c r="C474" s="46" t="s">
        <v>1523</v>
      </c>
      <c r="D474" s="46" t="s">
        <v>1557</v>
      </c>
      <c r="E474">
        <v>613</v>
      </c>
      <c r="F474">
        <v>638</v>
      </c>
      <c r="G474">
        <v>588</v>
      </c>
      <c r="H474">
        <v>476</v>
      </c>
      <c r="I474">
        <v>406</v>
      </c>
      <c r="J474">
        <v>458</v>
      </c>
      <c r="K474">
        <v>415</v>
      </c>
      <c r="L474">
        <v>399</v>
      </c>
      <c r="M474">
        <v>398</v>
      </c>
      <c r="N474">
        <v>372</v>
      </c>
      <c r="O474">
        <v>379</v>
      </c>
      <c r="P474">
        <v>454</v>
      </c>
      <c r="Q474"/>
    </row>
    <row r="475" spans="1:17" ht="15.75">
      <c r="A475" s="49" t="str">
        <f>CONCATENATE(B475,"RT",C475)</f>
        <v>2016RTJackson</v>
      </c>
      <c r="B475" s="8">
        <v>2016</v>
      </c>
      <c r="C475" s="46" t="s">
        <v>1523</v>
      </c>
      <c r="D475" s="46" t="s">
        <v>1558</v>
      </c>
      <c r="E475">
        <v>6</v>
      </c>
      <c r="F475">
        <v>6.3</v>
      </c>
      <c r="G475">
        <v>5.7</v>
      </c>
      <c r="H475">
        <v>4.6</v>
      </c>
      <c r="I475">
        <v>3.9</v>
      </c>
      <c r="J475">
        <v>4.3</v>
      </c>
      <c r="K475">
        <v>4</v>
      </c>
      <c r="L475">
        <v>3.8</v>
      </c>
      <c r="M475">
        <v>3.8</v>
      </c>
      <c r="N475">
        <v>3.6</v>
      </c>
      <c r="O475">
        <v>3.7</v>
      </c>
      <c r="P475">
        <v>4.4</v>
      </c>
      <c r="Q475"/>
    </row>
    <row r="476" spans="1:17" ht="15.75">
      <c r="A476" s="49" t="str">
        <f>CONCATENATE(B476,"LF",C476)</f>
        <v>2016LFJefferson</v>
      </c>
      <c r="B476" s="8">
        <v>2016</v>
      </c>
      <c r="C476" s="46" t="s">
        <v>1524</v>
      </c>
      <c r="D476" s="46" t="s">
        <v>1555</v>
      </c>
      <c r="E476">
        <v>45461</v>
      </c>
      <c r="F476">
        <v>45610</v>
      </c>
      <c r="G476">
        <v>45602</v>
      </c>
      <c r="H476">
        <v>45559</v>
      </c>
      <c r="I476">
        <v>45715</v>
      </c>
      <c r="J476">
        <v>46622</v>
      </c>
      <c r="K476">
        <v>46032</v>
      </c>
      <c r="L476">
        <v>45825</v>
      </c>
      <c r="M476">
        <v>45748</v>
      </c>
      <c r="N476">
        <v>45732</v>
      </c>
      <c r="O476">
        <v>45639</v>
      </c>
      <c r="P476">
        <v>45425</v>
      </c>
      <c r="Q476"/>
    </row>
    <row r="477" spans="1:17" ht="15.75">
      <c r="A477" s="49" t="str">
        <f>CONCATENATE(B477,"EM",C477)</f>
        <v>2016EMJefferson</v>
      </c>
      <c r="B477" s="8">
        <v>2016</v>
      </c>
      <c r="C477" s="46" t="s">
        <v>1524</v>
      </c>
      <c r="D477" s="46" t="s">
        <v>1556</v>
      </c>
      <c r="E477">
        <v>43388</v>
      </c>
      <c r="F477">
        <v>43353</v>
      </c>
      <c r="G477">
        <v>43456</v>
      </c>
      <c r="H477">
        <v>43846</v>
      </c>
      <c r="I477">
        <v>44041</v>
      </c>
      <c r="J477">
        <v>44630</v>
      </c>
      <c r="K477">
        <v>44182</v>
      </c>
      <c r="L477">
        <v>44012</v>
      </c>
      <c r="M477">
        <v>44076</v>
      </c>
      <c r="N477">
        <v>44027</v>
      </c>
      <c r="O477">
        <v>43972</v>
      </c>
      <c r="P477">
        <v>43841</v>
      </c>
      <c r="Q477"/>
    </row>
    <row r="478" spans="1:17" ht="15.75">
      <c r="A478" s="49" t="str">
        <f>CONCATENATE(B478,"UN",C478)</f>
        <v>2016UNJefferson</v>
      </c>
      <c r="B478" s="8">
        <v>2016</v>
      </c>
      <c r="C478" s="46" t="s">
        <v>1524</v>
      </c>
      <c r="D478" s="46" t="s">
        <v>1557</v>
      </c>
      <c r="E478">
        <v>2073</v>
      </c>
      <c r="F478">
        <v>2257</v>
      </c>
      <c r="G478">
        <v>2146</v>
      </c>
      <c r="H478">
        <v>1713</v>
      </c>
      <c r="I478">
        <v>1674</v>
      </c>
      <c r="J478">
        <v>1992</v>
      </c>
      <c r="K478">
        <v>1850</v>
      </c>
      <c r="L478">
        <v>1813</v>
      </c>
      <c r="M478">
        <v>1672</v>
      </c>
      <c r="N478">
        <v>1705</v>
      </c>
      <c r="O478">
        <v>1667</v>
      </c>
      <c r="P478">
        <v>1584</v>
      </c>
      <c r="Q478"/>
    </row>
    <row r="479" spans="1:17" ht="15.75">
      <c r="A479" s="49" t="str">
        <f>CONCATENATE(B479,"RT",C479)</f>
        <v>2016RTJefferson</v>
      </c>
      <c r="B479" s="8">
        <v>2016</v>
      </c>
      <c r="C479" s="46" t="s">
        <v>1524</v>
      </c>
      <c r="D479" s="46" t="s">
        <v>1558</v>
      </c>
      <c r="E479">
        <v>4.6</v>
      </c>
      <c r="F479">
        <v>4.9</v>
      </c>
      <c r="G479">
        <v>4.7</v>
      </c>
      <c r="H479">
        <v>3.8</v>
      </c>
      <c r="I479">
        <v>3.7</v>
      </c>
      <c r="J479">
        <v>4.3</v>
      </c>
      <c r="K479">
        <v>4</v>
      </c>
      <c r="L479">
        <v>4</v>
      </c>
      <c r="M479">
        <v>3.7</v>
      </c>
      <c r="N479">
        <v>3.7</v>
      </c>
      <c r="O479">
        <v>3.7</v>
      </c>
      <c r="P479">
        <v>3.5</v>
      </c>
      <c r="Q479"/>
    </row>
    <row r="480" spans="1:17" ht="15.75">
      <c r="A480" s="49" t="str">
        <f>CONCATENATE(B480,"LF",C480)</f>
        <v>2016LFJuneau</v>
      </c>
      <c r="B480" s="8">
        <v>2016</v>
      </c>
      <c r="C480" s="46" t="s">
        <v>1525</v>
      </c>
      <c r="D480" s="46" t="s">
        <v>1555</v>
      </c>
      <c r="E480">
        <v>13358</v>
      </c>
      <c r="F480">
        <v>13395</v>
      </c>
      <c r="G480">
        <v>13376</v>
      </c>
      <c r="H480">
        <v>13487</v>
      </c>
      <c r="I480">
        <v>13490</v>
      </c>
      <c r="J480">
        <v>14127</v>
      </c>
      <c r="K480">
        <v>13726</v>
      </c>
      <c r="L480">
        <v>13646</v>
      </c>
      <c r="M480">
        <v>13563</v>
      </c>
      <c r="N480">
        <v>13399</v>
      </c>
      <c r="O480">
        <v>13331</v>
      </c>
      <c r="P480">
        <v>13344</v>
      </c>
      <c r="Q480"/>
    </row>
    <row r="481" spans="1:17" ht="15.75">
      <c r="A481" s="49" t="str">
        <f>CONCATENATE(B481,"EM",C481)</f>
        <v>2016EMJuneau</v>
      </c>
      <c r="B481" s="8">
        <v>2016</v>
      </c>
      <c r="C481" s="46" t="s">
        <v>1525</v>
      </c>
      <c r="D481" s="46" t="s">
        <v>1556</v>
      </c>
      <c r="E481">
        <v>12610</v>
      </c>
      <c r="F481">
        <v>12623</v>
      </c>
      <c r="G481">
        <v>12616</v>
      </c>
      <c r="H481">
        <v>12871</v>
      </c>
      <c r="I481">
        <v>12956</v>
      </c>
      <c r="J481">
        <v>13480</v>
      </c>
      <c r="K481">
        <v>13142</v>
      </c>
      <c r="L481">
        <v>13091</v>
      </c>
      <c r="M481">
        <v>13004</v>
      </c>
      <c r="N481">
        <v>12871</v>
      </c>
      <c r="O481">
        <v>12751</v>
      </c>
      <c r="P481">
        <v>12774</v>
      </c>
      <c r="Q481"/>
    </row>
    <row r="482" spans="1:17" ht="15.75">
      <c r="A482" s="49" t="str">
        <f>CONCATENATE(B482,"UN",C482)</f>
        <v>2016UNJuneau</v>
      </c>
      <c r="B482" s="8">
        <v>2016</v>
      </c>
      <c r="C482" s="46" t="s">
        <v>1525</v>
      </c>
      <c r="D482" s="46" t="s">
        <v>1557</v>
      </c>
      <c r="E482">
        <v>748</v>
      </c>
      <c r="F482">
        <v>772</v>
      </c>
      <c r="G482">
        <v>760</v>
      </c>
      <c r="H482">
        <v>616</v>
      </c>
      <c r="I482">
        <v>534</v>
      </c>
      <c r="J482">
        <v>647</v>
      </c>
      <c r="K482">
        <v>584</v>
      </c>
      <c r="L482">
        <v>555</v>
      </c>
      <c r="M482">
        <v>559</v>
      </c>
      <c r="N482">
        <v>528</v>
      </c>
      <c r="O482">
        <v>580</v>
      </c>
      <c r="P482">
        <v>570</v>
      </c>
      <c r="Q482"/>
    </row>
    <row r="483" spans="1:17" ht="15.75">
      <c r="A483" s="49" t="str">
        <f>CONCATENATE(B483,"RT",C483)</f>
        <v>2016RTJuneau</v>
      </c>
      <c r="B483" s="8">
        <v>2016</v>
      </c>
      <c r="C483" s="46" t="s">
        <v>1525</v>
      </c>
      <c r="D483" s="46" t="s">
        <v>1558</v>
      </c>
      <c r="E483">
        <v>5.6</v>
      </c>
      <c r="F483">
        <v>5.8</v>
      </c>
      <c r="G483">
        <v>5.7</v>
      </c>
      <c r="H483">
        <v>4.6</v>
      </c>
      <c r="I483">
        <v>4</v>
      </c>
      <c r="J483">
        <v>4.6</v>
      </c>
      <c r="K483">
        <v>4.3</v>
      </c>
      <c r="L483">
        <v>4.1</v>
      </c>
      <c r="M483">
        <v>4.1</v>
      </c>
      <c r="N483">
        <v>3.9</v>
      </c>
      <c r="O483">
        <v>4.4</v>
      </c>
      <c r="P483">
        <v>4.3</v>
      </c>
      <c r="Q483"/>
    </row>
    <row r="484" spans="1:17" ht="15.75">
      <c r="A484" s="49" t="str">
        <f>CONCATENATE(B484,"LF",C484)</f>
        <v>2016LFKenosha</v>
      </c>
      <c r="B484" s="8">
        <v>2016</v>
      </c>
      <c r="C484" s="46" t="s">
        <v>1511</v>
      </c>
      <c r="D484" s="46" t="s">
        <v>1555</v>
      </c>
      <c r="E484">
        <v>87876</v>
      </c>
      <c r="F484">
        <v>88022</v>
      </c>
      <c r="G484">
        <v>88157</v>
      </c>
      <c r="H484">
        <v>87510</v>
      </c>
      <c r="I484">
        <v>88208</v>
      </c>
      <c r="J484">
        <v>90208</v>
      </c>
      <c r="K484">
        <v>90751</v>
      </c>
      <c r="L484">
        <v>89911</v>
      </c>
      <c r="M484">
        <v>89132</v>
      </c>
      <c r="N484">
        <v>88665</v>
      </c>
      <c r="O484">
        <v>87788</v>
      </c>
      <c r="P484">
        <v>87466</v>
      </c>
      <c r="Q484"/>
    </row>
    <row r="485" spans="1:17" ht="15.75">
      <c r="A485" s="49" t="str">
        <f>CONCATENATE(B485,"EM",C485)</f>
        <v>2016EMKenosha</v>
      </c>
      <c r="B485" s="8">
        <v>2016</v>
      </c>
      <c r="C485" s="46" t="s">
        <v>1511</v>
      </c>
      <c r="D485" s="46" t="s">
        <v>1556</v>
      </c>
      <c r="E485">
        <v>83309</v>
      </c>
      <c r="F485">
        <v>83193</v>
      </c>
      <c r="G485">
        <v>83510</v>
      </c>
      <c r="H485">
        <v>83369</v>
      </c>
      <c r="I485">
        <v>84217</v>
      </c>
      <c r="J485">
        <v>85481</v>
      </c>
      <c r="K485">
        <v>86208</v>
      </c>
      <c r="L485">
        <v>85592</v>
      </c>
      <c r="M485">
        <v>85097</v>
      </c>
      <c r="N485">
        <v>84788</v>
      </c>
      <c r="O485">
        <v>84017</v>
      </c>
      <c r="P485">
        <v>83754</v>
      </c>
      <c r="Q485"/>
    </row>
    <row r="486" spans="1:17" ht="15.75">
      <c r="A486" s="49" t="str">
        <f>CONCATENATE(B486,"UN",C486)</f>
        <v>2016UNKenosha</v>
      </c>
      <c r="B486" s="8">
        <v>2016</v>
      </c>
      <c r="C486" s="46" t="s">
        <v>1511</v>
      </c>
      <c r="D486" s="46" t="s">
        <v>1557</v>
      </c>
      <c r="E486">
        <v>4567</v>
      </c>
      <c r="F486">
        <v>4829</v>
      </c>
      <c r="G486">
        <v>4647</v>
      </c>
      <c r="H486">
        <v>4141</v>
      </c>
      <c r="I486">
        <v>3991</v>
      </c>
      <c r="J486">
        <v>4727</v>
      </c>
      <c r="K486">
        <v>4543</v>
      </c>
      <c r="L486">
        <v>4319</v>
      </c>
      <c r="M486">
        <v>4035</v>
      </c>
      <c r="N486">
        <v>3877</v>
      </c>
      <c r="O486">
        <v>3771</v>
      </c>
      <c r="P486">
        <v>3712</v>
      </c>
      <c r="Q486"/>
    </row>
    <row r="487" spans="1:17" ht="15.75">
      <c r="A487" s="49" t="str">
        <f>CONCATENATE(B487,"RT",C487)</f>
        <v>2016RTKenosha</v>
      </c>
      <c r="B487" s="8">
        <v>2016</v>
      </c>
      <c r="C487" s="46" t="s">
        <v>1511</v>
      </c>
      <c r="D487" s="46" t="s">
        <v>1558</v>
      </c>
      <c r="E487">
        <v>5.2</v>
      </c>
      <c r="F487">
        <v>5.5</v>
      </c>
      <c r="G487">
        <v>5.3</v>
      </c>
      <c r="H487">
        <v>4.7</v>
      </c>
      <c r="I487">
        <v>4.5</v>
      </c>
      <c r="J487">
        <v>5.2</v>
      </c>
      <c r="K487">
        <v>5</v>
      </c>
      <c r="L487">
        <v>4.8</v>
      </c>
      <c r="M487">
        <v>4.5</v>
      </c>
      <c r="N487">
        <v>4.4</v>
      </c>
      <c r="O487">
        <v>4.3</v>
      </c>
      <c r="P487">
        <v>4.2</v>
      </c>
      <c r="Q487"/>
    </row>
    <row r="488" spans="1:17" ht="15.75">
      <c r="A488" s="49" t="str">
        <f>CONCATENATE(B488,"LF",C488)</f>
        <v>2016LFKewaunee</v>
      </c>
      <c r="B488" s="8">
        <v>2016</v>
      </c>
      <c r="C488" s="46" t="s">
        <v>286</v>
      </c>
      <c r="D488" s="46" t="s">
        <v>1555</v>
      </c>
      <c r="E488">
        <v>10916</v>
      </c>
      <c r="F488">
        <v>10891</v>
      </c>
      <c r="G488">
        <v>10844</v>
      </c>
      <c r="H488">
        <v>10814</v>
      </c>
      <c r="I488">
        <v>10931</v>
      </c>
      <c r="J488">
        <v>11352</v>
      </c>
      <c r="K488">
        <v>11296</v>
      </c>
      <c r="L488">
        <v>11306</v>
      </c>
      <c r="M488">
        <v>11133</v>
      </c>
      <c r="N488">
        <v>11098</v>
      </c>
      <c r="O488">
        <v>11044</v>
      </c>
      <c r="P488">
        <v>11021</v>
      </c>
      <c r="Q488"/>
    </row>
    <row r="489" spans="1:17" ht="15.75">
      <c r="A489" s="49" t="str">
        <f>CONCATENATE(B489,"EM",C489)</f>
        <v>2016EMKewaunee</v>
      </c>
      <c r="B489" s="8">
        <v>2016</v>
      </c>
      <c r="C489" s="46" t="s">
        <v>286</v>
      </c>
      <c r="D489" s="46" t="s">
        <v>1556</v>
      </c>
      <c r="E489">
        <v>10398</v>
      </c>
      <c r="F489">
        <v>10339</v>
      </c>
      <c r="G489">
        <v>10342</v>
      </c>
      <c r="H489">
        <v>10403</v>
      </c>
      <c r="I489">
        <v>10548</v>
      </c>
      <c r="J489">
        <v>10898</v>
      </c>
      <c r="K489">
        <v>10902</v>
      </c>
      <c r="L489">
        <v>10949</v>
      </c>
      <c r="M489">
        <v>10769</v>
      </c>
      <c r="N489">
        <v>10739</v>
      </c>
      <c r="O489">
        <v>10691</v>
      </c>
      <c r="P489">
        <v>10640</v>
      </c>
      <c r="Q489"/>
    </row>
    <row r="490" spans="1:17" ht="15.75">
      <c r="A490" s="49" t="str">
        <f>CONCATENATE(B490,"UN",C490)</f>
        <v>2016UNKewaunee</v>
      </c>
      <c r="B490" s="8">
        <v>2016</v>
      </c>
      <c r="C490" s="46" t="s">
        <v>286</v>
      </c>
      <c r="D490" s="46" t="s">
        <v>1557</v>
      </c>
      <c r="E490">
        <v>518</v>
      </c>
      <c r="F490">
        <v>552</v>
      </c>
      <c r="G490">
        <v>502</v>
      </c>
      <c r="H490">
        <v>411</v>
      </c>
      <c r="I490">
        <v>383</v>
      </c>
      <c r="J490">
        <v>454</v>
      </c>
      <c r="K490">
        <v>394</v>
      </c>
      <c r="L490">
        <v>357</v>
      </c>
      <c r="M490">
        <v>364</v>
      </c>
      <c r="N490">
        <v>359</v>
      </c>
      <c r="O490">
        <v>353</v>
      </c>
      <c r="P490">
        <v>381</v>
      </c>
      <c r="Q490"/>
    </row>
    <row r="491" spans="1:17" ht="15.75">
      <c r="A491" s="49" t="str">
        <f>CONCATENATE(B491,"RT",C491)</f>
        <v>2016RTKewaunee</v>
      </c>
      <c r="B491" s="8">
        <v>2016</v>
      </c>
      <c r="C491" s="46" t="s">
        <v>286</v>
      </c>
      <c r="D491" s="46" t="s">
        <v>1558</v>
      </c>
      <c r="E491">
        <v>4.7</v>
      </c>
      <c r="F491">
        <v>5.1</v>
      </c>
      <c r="G491">
        <v>4.6</v>
      </c>
      <c r="H491">
        <v>3.8</v>
      </c>
      <c r="I491">
        <v>3.5</v>
      </c>
      <c r="J491">
        <v>4</v>
      </c>
      <c r="K491">
        <v>3.5</v>
      </c>
      <c r="L491">
        <v>3.2</v>
      </c>
      <c r="M491">
        <v>3.3</v>
      </c>
      <c r="N491">
        <v>3.2</v>
      </c>
      <c r="O491">
        <v>3.2</v>
      </c>
      <c r="P491">
        <v>3.5</v>
      </c>
      <c r="Q491"/>
    </row>
    <row r="492" spans="1:17" ht="15.75">
      <c r="A492" s="49" t="str">
        <f>CONCATENATE(B492,"LF",C492)</f>
        <v>2016LFLa Crosse</v>
      </c>
      <c r="B492" s="8">
        <v>2016</v>
      </c>
      <c r="C492" s="46" t="s">
        <v>1882</v>
      </c>
      <c r="D492" s="46" t="s">
        <v>1555</v>
      </c>
      <c r="E492">
        <v>66195</v>
      </c>
      <c r="F492">
        <v>67722</v>
      </c>
      <c r="G492">
        <v>67742</v>
      </c>
      <c r="H492">
        <v>67822</v>
      </c>
      <c r="I492">
        <v>67598</v>
      </c>
      <c r="J492">
        <v>67850</v>
      </c>
      <c r="K492">
        <v>67776</v>
      </c>
      <c r="L492">
        <v>66878</v>
      </c>
      <c r="M492">
        <v>67492</v>
      </c>
      <c r="N492">
        <v>68221</v>
      </c>
      <c r="O492">
        <v>68821</v>
      </c>
      <c r="P492">
        <v>67965</v>
      </c>
      <c r="Q492"/>
    </row>
    <row r="493" spans="1:17" ht="15.75">
      <c r="A493" s="49" t="str">
        <f>CONCATENATE(B493,"EM",C493)</f>
        <v>2016EMLa Crosse</v>
      </c>
      <c r="B493" s="8">
        <v>2016</v>
      </c>
      <c r="C493" s="46" t="s">
        <v>1882</v>
      </c>
      <c r="D493" s="46" t="s">
        <v>1556</v>
      </c>
      <c r="E493">
        <v>63346</v>
      </c>
      <c r="F493">
        <v>64745</v>
      </c>
      <c r="G493">
        <v>64874</v>
      </c>
      <c r="H493">
        <v>65447</v>
      </c>
      <c r="I493">
        <v>65225</v>
      </c>
      <c r="J493">
        <v>64986</v>
      </c>
      <c r="K493">
        <v>65098</v>
      </c>
      <c r="L493">
        <v>64425</v>
      </c>
      <c r="M493">
        <v>65263</v>
      </c>
      <c r="N493">
        <v>65991</v>
      </c>
      <c r="O493">
        <v>66640</v>
      </c>
      <c r="P493">
        <v>65738</v>
      </c>
      <c r="Q493"/>
    </row>
    <row r="494" spans="1:17" ht="15.75">
      <c r="A494" s="49" t="str">
        <f>CONCATENATE(B494,"UN",C494)</f>
        <v>2016UNLa Crosse</v>
      </c>
      <c r="B494" s="8">
        <v>2016</v>
      </c>
      <c r="C494" s="46" t="s">
        <v>1882</v>
      </c>
      <c r="D494" s="46" t="s">
        <v>1557</v>
      </c>
      <c r="E494">
        <v>2849</v>
      </c>
      <c r="F494">
        <v>2977</v>
      </c>
      <c r="G494">
        <v>2868</v>
      </c>
      <c r="H494">
        <v>2375</v>
      </c>
      <c r="I494">
        <v>2373</v>
      </c>
      <c r="J494">
        <v>2864</v>
      </c>
      <c r="K494">
        <v>2678</v>
      </c>
      <c r="L494">
        <v>2453</v>
      </c>
      <c r="M494">
        <v>2229</v>
      </c>
      <c r="N494">
        <v>2230</v>
      </c>
      <c r="O494">
        <v>2181</v>
      </c>
      <c r="P494">
        <v>2227</v>
      </c>
      <c r="Q494"/>
    </row>
    <row r="495" spans="1:17" ht="15.75">
      <c r="A495" s="49" t="str">
        <f>CONCATENATE(B495,"RT",C495)</f>
        <v>2016RTLa Crosse</v>
      </c>
      <c r="B495" s="8">
        <v>2016</v>
      </c>
      <c r="C495" s="46" t="s">
        <v>1882</v>
      </c>
      <c r="D495" s="46" t="s">
        <v>1558</v>
      </c>
      <c r="E495">
        <v>4.3</v>
      </c>
      <c r="F495">
        <v>4.4</v>
      </c>
      <c r="G495">
        <v>4.2</v>
      </c>
      <c r="H495">
        <v>3.5</v>
      </c>
      <c r="I495">
        <v>3.5</v>
      </c>
      <c r="J495">
        <v>4.2</v>
      </c>
      <c r="K495">
        <v>4</v>
      </c>
      <c r="L495">
        <v>3.7</v>
      </c>
      <c r="M495">
        <v>3.3</v>
      </c>
      <c r="N495">
        <v>3.3</v>
      </c>
      <c r="O495">
        <v>3.2</v>
      </c>
      <c r="P495">
        <v>3.3</v>
      </c>
      <c r="Q495"/>
    </row>
    <row r="496" spans="1:17" ht="15.75">
      <c r="A496" s="49" t="str">
        <f>CONCATENATE(B496,"LF",C496)</f>
        <v>2016LFLafayette</v>
      </c>
      <c r="B496" s="8">
        <v>2016</v>
      </c>
      <c r="C496" s="46" t="s">
        <v>1526</v>
      </c>
      <c r="D496" s="46" t="s">
        <v>1555</v>
      </c>
      <c r="E496">
        <v>9758</v>
      </c>
      <c r="F496">
        <v>9682</v>
      </c>
      <c r="G496">
        <v>9669</v>
      </c>
      <c r="H496">
        <v>9702</v>
      </c>
      <c r="I496">
        <v>9751</v>
      </c>
      <c r="J496">
        <v>10272</v>
      </c>
      <c r="K496">
        <v>9965</v>
      </c>
      <c r="L496">
        <v>9954</v>
      </c>
      <c r="M496">
        <v>9957</v>
      </c>
      <c r="N496">
        <v>9927</v>
      </c>
      <c r="O496">
        <v>10031</v>
      </c>
      <c r="P496">
        <v>10096</v>
      </c>
      <c r="Q496"/>
    </row>
    <row r="497" spans="1:17" ht="15.75">
      <c r="A497" s="49" t="str">
        <f>CONCATENATE(B497,"EM",C497)</f>
        <v>2016EMLafayette</v>
      </c>
      <c r="B497" s="8">
        <v>2016</v>
      </c>
      <c r="C497" s="46" t="s">
        <v>1526</v>
      </c>
      <c r="D497" s="46" t="s">
        <v>1556</v>
      </c>
      <c r="E497">
        <v>9359</v>
      </c>
      <c r="F497">
        <v>9235</v>
      </c>
      <c r="G497">
        <v>9249</v>
      </c>
      <c r="H497">
        <v>9424</v>
      </c>
      <c r="I497">
        <v>9455</v>
      </c>
      <c r="J497">
        <v>9934</v>
      </c>
      <c r="K497">
        <v>9644</v>
      </c>
      <c r="L497">
        <v>9668</v>
      </c>
      <c r="M497">
        <v>9672</v>
      </c>
      <c r="N497">
        <v>9652</v>
      </c>
      <c r="O497">
        <v>9753</v>
      </c>
      <c r="P497">
        <v>9814</v>
      </c>
      <c r="Q497"/>
    </row>
    <row r="498" spans="1:17" ht="15.75">
      <c r="A498" s="49" t="str">
        <f>CONCATENATE(B498,"UN",C498)</f>
        <v>2016UNLafayette</v>
      </c>
      <c r="B498" s="8">
        <v>2016</v>
      </c>
      <c r="C498" s="46" t="s">
        <v>1526</v>
      </c>
      <c r="D498" s="46" t="s">
        <v>1557</v>
      </c>
      <c r="E498">
        <v>399</v>
      </c>
      <c r="F498">
        <v>447</v>
      </c>
      <c r="G498">
        <v>420</v>
      </c>
      <c r="H498">
        <v>278</v>
      </c>
      <c r="I498">
        <v>296</v>
      </c>
      <c r="J498">
        <v>338</v>
      </c>
      <c r="K498">
        <v>321</v>
      </c>
      <c r="L498">
        <v>286</v>
      </c>
      <c r="M498">
        <v>285</v>
      </c>
      <c r="N498">
        <v>275</v>
      </c>
      <c r="O498">
        <v>278</v>
      </c>
      <c r="P498">
        <v>282</v>
      </c>
      <c r="Q498"/>
    </row>
    <row r="499" spans="1:17" ht="15.75">
      <c r="A499" s="49" t="str">
        <f>CONCATENATE(B499,"RT",C499)</f>
        <v>2016RTLafayette</v>
      </c>
      <c r="B499" s="8">
        <v>2016</v>
      </c>
      <c r="C499" s="46" t="s">
        <v>1526</v>
      </c>
      <c r="D499" s="46" t="s">
        <v>1558</v>
      </c>
      <c r="E499">
        <v>4.1</v>
      </c>
      <c r="F499">
        <v>4.6</v>
      </c>
      <c r="G499">
        <v>4.3</v>
      </c>
      <c r="H499">
        <v>2.9</v>
      </c>
      <c r="I499">
        <v>3</v>
      </c>
      <c r="J499">
        <v>3.3</v>
      </c>
      <c r="K499">
        <v>3.2</v>
      </c>
      <c r="L499">
        <v>2.9</v>
      </c>
      <c r="M499">
        <v>2.9</v>
      </c>
      <c r="N499">
        <v>2.8</v>
      </c>
      <c r="O499">
        <v>2.8</v>
      </c>
      <c r="P499">
        <v>2.8</v>
      </c>
      <c r="Q499"/>
    </row>
    <row r="500" spans="1:17" ht="15.75">
      <c r="A500" s="49" t="str">
        <f>CONCATENATE(B500,"LF",C500)</f>
        <v>2016LFLanglade</v>
      </c>
      <c r="B500" s="8">
        <v>2016</v>
      </c>
      <c r="C500" s="46" t="s">
        <v>1527</v>
      </c>
      <c r="D500" s="46" t="s">
        <v>1555</v>
      </c>
      <c r="E500">
        <v>9564</v>
      </c>
      <c r="F500">
        <v>9579</v>
      </c>
      <c r="G500">
        <v>9478</v>
      </c>
      <c r="H500">
        <v>9521</v>
      </c>
      <c r="I500">
        <v>9449</v>
      </c>
      <c r="J500">
        <v>9882</v>
      </c>
      <c r="K500">
        <v>9678</v>
      </c>
      <c r="L500">
        <v>9666</v>
      </c>
      <c r="M500">
        <v>9564</v>
      </c>
      <c r="N500">
        <v>9488</v>
      </c>
      <c r="O500">
        <v>9496</v>
      </c>
      <c r="P500">
        <v>9512</v>
      </c>
      <c r="Q500"/>
    </row>
    <row r="501" spans="1:17" ht="15.75">
      <c r="A501" s="49" t="str">
        <f>CONCATENATE(B501,"EM",C501)</f>
        <v>2016EMLanglade</v>
      </c>
      <c r="B501" s="8">
        <v>2016</v>
      </c>
      <c r="C501" s="46" t="s">
        <v>1527</v>
      </c>
      <c r="D501" s="46" t="s">
        <v>1556</v>
      </c>
      <c r="E501">
        <v>8958</v>
      </c>
      <c r="F501">
        <v>8936</v>
      </c>
      <c r="G501">
        <v>8883</v>
      </c>
      <c r="H501">
        <v>8991</v>
      </c>
      <c r="I501">
        <v>9008</v>
      </c>
      <c r="J501">
        <v>9316</v>
      </c>
      <c r="K501">
        <v>9169</v>
      </c>
      <c r="L501">
        <v>9148</v>
      </c>
      <c r="M501">
        <v>9126</v>
      </c>
      <c r="N501">
        <v>9070</v>
      </c>
      <c r="O501">
        <v>9085</v>
      </c>
      <c r="P501">
        <v>9043</v>
      </c>
      <c r="Q501"/>
    </row>
    <row r="502" spans="1:17" ht="15.75">
      <c r="A502" s="49" t="str">
        <f>CONCATENATE(B502,"UN",C502)</f>
        <v>2016UNLanglade</v>
      </c>
      <c r="B502" s="8">
        <v>2016</v>
      </c>
      <c r="C502" s="46" t="s">
        <v>1527</v>
      </c>
      <c r="D502" s="46" t="s">
        <v>1557</v>
      </c>
      <c r="E502">
        <v>606</v>
      </c>
      <c r="F502">
        <v>643</v>
      </c>
      <c r="G502">
        <v>595</v>
      </c>
      <c r="H502">
        <v>530</v>
      </c>
      <c r="I502">
        <v>441</v>
      </c>
      <c r="J502">
        <v>566</v>
      </c>
      <c r="K502">
        <v>509</v>
      </c>
      <c r="L502">
        <v>518</v>
      </c>
      <c r="M502">
        <v>438</v>
      </c>
      <c r="N502">
        <v>418</v>
      </c>
      <c r="O502">
        <v>411</v>
      </c>
      <c r="P502">
        <v>469</v>
      </c>
      <c r="Q502"/>
    </row>
    <row r="503" spans="1:17" ht="15.75">
      <c r="A503" s="49" t="str">
        <f>CONCATENATE(B503,"RT",C503)</f>
        <v>2016RTLanglade</v>
      </c>
      <c r="B503" s="8">
        <v>2016</v>
      </c>
      <c r="C503" s="46" t="s">
        <v>1527</v>
      </c>
      <c r="D503" s="46" t="s">
        <v>1558</v>
      </c>
      <c r="E503">
        <v>6.3</v>
      </c>
      <c r="F503">
        <v>6.7</v>
      </c>
      <c r="G503">
        <v>6.3</v>
      </c>
      <c r="H503">
        <v>5.6</v>
      </c>
      <c r="I503">
        <v>4.7</v>
      </c>
      <c r="J503">
        <v>5.7</v>
      </c>
      <c r="K503">
        <v>5.3</v>
      </c>
      <c r="L503">
        <v>5.4</v>
      </c>
      <c r="M503">
        <v>4.6</v>
      </c>
      <c r="N503">
        <v>4.4</v>
      </c>
      <c r="O503">
        <v>4.3</v>
      </c>
      <c r="P503">
        <v>4.9</v>
      </c>
      <c r="Q503"/>
    </row>
    <row r="504" spans="1:17" ht="15.75">
      <c r="A504" s="49" t="str">
        <f>CONCATENATE(B504,"LF",C504)</f>
        <v>2016LFLincoln</v>
      </c>
      <c r="B504" s="8">
        <v>2016</v>
      </c>
      <c r="C504" s="46" t="s">
        <v>1528</v>
      </c>
      <c r="D504" s="46" t="s">
        <v>1555</v>
      </c>
      <c r="E504">
        <v>15105</v>
      </c>
      <c r="F504">
        <v>15272</v>
      </c>
      <c r="G504">
        <v>15194</v>
      </c>
      <c r="H504">
        <v>15206</v>
      </c>
      <c r="I504">
        <v>15209</v>
      </c>
      <c r="J504">
        <v>15611</v>
      </c>
      <c r="K504">
        <v>15295</v>
      </c>
      <c r="L504">
        <v>15354</v>
      </c>
      <c r="M504">
        <v>15171</v>
      </c>
      <c r="N504">
        <v>15319</v>
      </c>
      <c r="O504">
        <v>15285</v>
      </c>
      <c r="P504">
        <v>15302</v>
      </c>
      <c r="Q504"/>
    </row>
    <row r="505" spans="1:17" ht="15.75">
      <c r="A505" s="49" t="str">
        <f>CONCATENATE(B505,"EM",C505)</f>
        <v>2016EMLincoln</v>
      </c>
      <c r="B505" s="8">
        <v>2016</v>
      </c>
      <c r="C505" s="46" t="s">
        <v>1528</v>
      </c>
      <c r="D505" s="46" t="s">
        <v>1556</v>
      </c>
      <c r="E505">
        <v>14296</v>
      </c>
      <c r="F505">
        <v>14382</v>
      </c>
      <c r="G505">
        <v>14365</v>
      </c>
      <c r="H505">
        <v>14444</v>
      </c>
      <c r="I505">
        <v>14605</v>
      </c>
      <c r="J505">
        <v>14909</v>
      </c>
      <c r="K505">
        <v>14621</v>
      </c>
      <c r="L505">
        <v>14697</v>
      </c>
      <c r="M505">
        <v>14600</v>
      </c>
      <c r="N505">
        <v>14741</v>
      </c>
      <c r="O505">
        <v>14699</v>
      </c>
      <c r="P505">
        <v>14641</v>
      </c>
      <c r="Q505"/>
    </row>
    <row r="506" spans="1:17" ht="15.75">
      <c r="A506" s="49" t="str">
        <f>CONCATENATE(B506,"UN",C506)</f>
        <v>2016UNLincoln</v>
      </c>
      <c r="B506" s="8">
        <v>2016</v>
      </c>
      <c r="C506" s="46" t="s">
        <v>1528</v>
      </c>
      <c r="D506" s="46" t="s">
        <v>1557</v>
      </c>
      <c r="E506">
        <v>809</v>
      </c>
      <c r="F506">
        <v>890</v>
      </c>
      <c r="G506">
        <v>829</v>
      </c>
      <c r="H506">
        <v>762</v>
      </c>
      <c r="I506">
        <v>604</v>
      </c>
      <c r="J506">
        <v>702</v>
      </c>
      <c r="K506">
        <v>674</v>
      </c>
      <c r="L506">
        <v>657</v>
      </c>
      <c r="M506">
        <v>571</v>
      </c>
      <c r="N506">
        <v>578</v>
      </c>
      <c r="O506">
        <v>586</v>
      </c>
      <c r="P506">
        <v>661</v>
      </c>
      <c r="Q506"/>
    </row>
    <row r="507" spans="1:17" ht="15.75">
      <c r="A507" s="49" t="str">
        <f>CONCATENATE(B507,"RT",C507)</f>
        <v>2016RTLincoln</v>
      </c>
      <c r="B507" s="8">
        <v>2016</v>
      </c>
      <c r="C507" s="46" t="s">
        <v>1528</v>
      </c>
      <c r="D507" s="46" t="s">
        <v>1558</v>
      </c>
      <c r="E507">
        <v>5.4</v>
      </c>
      <c r="F507">
        <v>5.8</v>
      </c>
      <c r="G507">
        <v>5.5</v>
      </c>
      <c r="H507">
        <v>5</v>
      </c>
      <c r="I507">
        <v>4</v>
      </c>
      <c r="J507">
        <v>4.5</v>
      </c>
      <c r="K507">
        <v>4.4</v>
      </c>
      <c r="L507">
        <v>4.3</v>
      </c>
      <c r="M507">
        <v>3.8</v>
      </c>
      <c r="N507">
        <v>3.8</v>
      </c>
      <c r="O507">
        <v>3.8</v>
      </c>
      <c r="P507">
        <v>4.3</v>
      </c>
      <c r="Q507"/>
    </row>
    <row r="508" spans="1:17" ht="15.75">
      <c r="A508" s="49" t="str">
        <f>CONCATENATE(B508,"LF",C508)</f>
        <v>2016LFManitowoc</v>
      </c>
      <c r="B508" s="8">
        <v>2016</v>
      </c>
      <c r="C508" s="46" t="s">
        <v>1529</v>
      </c>
      <c r="D508" s="46" t="s">
        <v>1555</v>
      </c>
      <c r="E508">
        <v>41793</v>
      </c>
      <c r="F508">
        <v>41836</v>
      </c>
      <c r="G508">
        <v>42214</v>
      </c>
      <c r="H508">
        <v>41526</v>
      </c>
      <c r="I508">
        <v>41784</v>
      </c>
      <c r="J508">
        <v>42619</v>
      </c>
      <c r="K508">
        <v>41873</v>
      </c>
      <c r="L508">
        <v>41750</v>
      </c>
      <c r="M508">
        <v>41810</v>
      </c>
      <c r="N508">
        <v>41822</v>
      </c>
      <c r="O508">
        <v>41580</v>
      </c>
      <c r="P508">
        <v>41418</v>
      </c>
      <c r="Q508"/>
    </row>
    <row r="509" spans="1:17" ht="15.75">
      <c r="A509" s="49" t="str">
        <f>CONCATENATE(B509,"EM",C509)</f>
        <v>2016EMManitowoc</v>
      </c>
      <c r="B509" s="8">
        <v>2016</v>
      </c>
      <c r="C509" s="46" t="s">
        <v>1529</v>
      </c>
      <c r="D509" s="46" t="s">
        <v>1556</v>
      </c>
      <c r="E509">
        <v>39634</v>
      </c>
      <c r="F509">
        <v>39541</v>
      </c>
      <c r="G509">
        <v>40061</v>
      </c>
      <c r="H509">
        <v>39689</v>
      </c>
      <c r="I509">
        <v>40083</v>
      </c>
      <c r="J509">
        <v>40593</v>
      </c>
      <c r="K509">
        <v>40049</v>
      </c>
      <c r="L509">
        <v>39956</v>
      </c>
      <c r="M509">
        <v>40173</v>
      </c>
      <c r="N509">
        <v>40198</v>
      </c>
      <c r="O509">
        <v>39995</v>
      </c>
      <c r="P509">
        <v>39635</v>
      </c>
      <c r="Q509"/>
    </row>
    <row r="510" spans="1:17" ht="15.75">
      <c r="A510" s="49" t="str">
        <f>CONCATENATE(B510,"UN",C510)</f>
        <v>2016UNManitowoc</v>
      </c>
      <c r="B510" s="8">
        <v>2016</v>
      </c>
      <c r="C510" s="46" t="s">
        <v>1529</v>
      </c>
      <c r="D510" s="46" t="s">
        <v>1557</v>
      </c>
      <c r="E510">
        <v>2159</v>
      </c>
      <c r="F510">
        <v>2295</v>
      </c>
      <c r="G510">
        <v>2153</v>
      </c>
      <c r="H510">
        <v>1837</v>
      </c>
      <c r="I510">
        <v>1701</v>
      </c>
      <c r="J510">
        <v>2026</v>
      </c>
      <c r="K510">
        <v>1824</v>
      </c>
      <c r="L510">
        <v>1794</v>
      </c>
      <c r="M510">
        <v>1637</v>
      </c>
      <c r="N510">
        <v>1624</v>
      </c>
      <c r="O510">
        <v>1585</v>
      </c>
      <c r="P510">
        <v>1783</v>
      </c>
      <c r="Q510"/>
    </row>
    <row r="511" spans="1:17" ht="15.75">
      <c r="A511" s="49" t="str">
        <f>CONCATENATE(B511,"RT",C511)</f>
        <v>2016RTManitowoc</v>
      </c>
      <c r="B511" s="8">
        <v>2016</v>
      </c>
      <c r="C511" s="46" t="s">
        <v>1529</v>
      </c>
      <c r="D511" s="46" t="s">
        <v>1558</v>
      </c>
      <c r="E511">
        <v>5.2</v>
      </c>
      <c r="F511">
        <v>5.5</v>
      </c>
      <c r="G511">
        <v>5.1</v>
      </c>
      <c r="H511">
        <v>4.4</v>
      </c>
      <c r="I511">
        <v>4.1</v>
      </c>
      <c r="J511">
        <v>4.8</v>
      </c>
      <c r="K511">
        <v>4.4</v>
      </c>
      <c r="L511">
        <v>4.3</v>
      </c>
      <c r="M511">
        <v>3.9</v>
      </c>
      <c r="N511">
        <v>3.9</v>
      </c>
      <c r="O511">
        <v>3.8</v>
      </c>
      <c r="P511">
        <v>4.3</v>
      </c>
      <c r="Q511"/>
    </row>
    <row r="512" spans="1:17" ht="15.75">
      <c r="A512" s="49" t="str">
        <f>CONCATENATE(B512,"LF",C512)</f>
        <v>2016LFMarathon</v>
      </c>
      <c r="B512" s="8">
        <v>2016</v>
      </c>
      <c r="C512" s="46" t="s">
        <v>292</v>
      </c>
      <c r="D512" s="46" t="s">
        <v>1555</v>
      </c>
      <c r="E512">
        <v>73245</v>
      </c>
      <c r="F512">
        <v>73073</v>
      </c>
      <c r="G512">
        <v>73128</v>
      </c>
      <c r="H512">
        <v>72527</v>
      </c>
      <c r="I512">
        <v>73078</v>
      </c>
      <c r="J512">
        <v>75171</v>
      </c>
      <c r="K512">
        <v>74764</v>
      </c>
      <c r="L512">
        <v>74713</v>
      </c>
      <c r="M512">
        <v>73912</v>
      </c>
      <c r="N512">
        <v>74388</v>
      </c>
      <c r="O512">
        <v>74550</v>
      </c>
      <c r="P512">
        <v>74669</v>
      </c>
      <c r="Q512"/>
    </row>
    <row r="513" spans="1:17" ht="15.75">
      <c r="A513" s="49" t="str">
        <f>CONCATENATE(B513,"EM",C513)</f>
        <v>2016EMMarathon</v>
      </c>
      <c r="B513" s="8">
        <v>2016</v>
      </c>
      <c r="C513" s="46" t="s">
        <v>292</v>
      </c>
      <c r="D513" s="46" t="s">
        <v>1556</v>
      </c>
      <c r="E513">
        <v>70211</v>
      </c>
      <c r="F513">
        <v>69809</v>
      </c>
      <c r="G513">
        <v>69998</v>
      </c>
      <c r="H513">
        <v>69817</v>
      </c>
      <c r="I513">
        <v>70530</v>
      </c>
      <c r="J513">
        <v>72193</v>
      </c>
      <c r="K513">
        <v>71992</v>
      </c>
      <c r="L513">
        <v>72167</v>
      </c>
      <c r="M513">
        <v>71485</v>
      </c>
      <c r="N513">
        <v>71996</v>
      </c>
      <c r="O513">
        <v>72180</v>
      </c>
      <c r="P513">
        <v>72265</v>
      </c>
      <c r="Q513"/>
    </row>
    <row r="514" spans="1:17" ht="15.75">
      <c r="A514" s="49" t="str">
        <f>CONCATENATE(B514,"UN",C514)</f>
        <v>2016UNMarathon</v>
      </c>
      <c r="B514" s="8">
        <v>2016</v>
      </c>
      <c r="C514" s="46" t="s">
        <v>292</v>
      </c>
      <c r="D514" s="46" t="s">
        <v>1557</v>
      </c>
      <c r="E514">
        <v>3034</v>
      </c>
      <c r="F514">
        <v>3264</v>
      </c>
      <c r="G514">
        <v>3130</v>
      </c>
      <c r="H514">
        <v>2710</v>
      </c>
      <c r="I514">
        <v>2548</v>
      </c>
      <c r="J514">
        <v>2978</v>
      </c>
      <c r="K514">
        <v>2772</v>
      </c>
      <c r="L514">
        <v>2546</v>
      </c>
      <c r="M514">
        <v>2427</v>
      </c>
      <c r="N514">
        <v>2392</v>
      </c>
      <c r="O514">
        <v>2370</v>
      </c>
      <c r="P514">
        <v>2404</v>
      </c>
      <c r="Q514"/>
    </row>
    <row r="515" spans="1:17" ht="15.75">
      <c r="A515" s="49" t="str">
        <f>CONCATENATE(B515,"RT",C515)</f>
        <v>2016RTMarathon</v>
      </c>
      <c r="B515" s="8">
        <v>2016</v>
      </c>
      <c r="C515" s="46" t="s">
        <v>292</v>
      </c>
      <c r="D515" s="46" t="s">
        <v>1558</v>
      </c>
      <c r="E515">
        <v>4.1</v>
      </c>
      <c r="F515">
        <v>4.5</v>
      </c>
      <c r="G515">
        <v>4.3</v>
      </c>
      <c r="H515">
        <v>3.7</v>
      </c>
      <c r="I515">
        <v>3.5</v>
      </c>
      <c r="J515">
        <v>4</v>
      </c>
      <c r="K515">
        <v>3.7</v>
      </c>
      <c r="L515">
        <v>3.4</v>
      </c>
      <c r="M515">
        <v>3.3</v>
      </c>
      <c r="N515">
        <v>3.2</v>
      </c>
      <c r="O515">
        <v>3.2</v>
      </c>
      <c r="P515">
        <v>3.2</v>
      </c>
      <c r="Q515"/>
    </row>
    <row r="516" spans="1:17" ht="15.75">
      <c r="A516" s="49" t="str">
        <f>CONCATENATE(B516,"LF",C516)</f>
        <v>2016LFMarinette</v>
      </c>
      <c r="B516" s="8">
        <v>2016</v>
      </c>
      <c r="C516" s="46" t="s">
        <v>1530</v>
      </c>
      <c r="D516" s="46" t="s">
        <v>1555</v>
      </c>
      <c r="E516">
        <v>20617</v>
      </c>
      <c r="F516">
        <v>20649</v>
      </c>
      <c r="G516">
        <v>20486</v>
      </c>
      <c r="H516">
        <v>20407</v>
      </c>
      <c r="I516">
        <v>20386</v>
      </c>
      <c r="J516">
        <v>20905</v>
      </c>
      <c r="K516">
        <v>20657</v>
      </c>
      <c r="L516">
        <v>20415</v>
      </c>
      <c r="M516">
        <v>20448</v>
      </c>
      <c r="N516">
        <v>20432</v>
      </c>
      <c r="O516">
        <v>20375</v>
      </c>
      <c r="P516">
        <v>20323</v>
      </c>
      <c r="Q516"/>
    </row>
    <row r="517" spans="1:17" ht="15.75">
      <c r="A517" s="49" t="str">
        <f>CONCATENATE(B517,"EM",C517)</f>
        <v>2016EMMarinette</v>
      </c>
      <c r="B517" s="8">
        <v>2016</v>
      </c>
      <c r="C517" s="46" t="s">
        <v>1530</v>
      </c>
      <c r="D517" s="46" t="s">
        <v>1556</v>
      </c>
      <c r="E517">
        <v>19317</v>
      </c>
      <c r="F517">
        <v>19246</v>
      </c>
      <c r="G517">
        <v>19142</v>
      </c>
      <c r="H517">
        <v>19227</v>
      </c>
      <c r="I517">
        <v>19378</v>
      </c>
      <c r="J517">
        <v>19681</v>
      </c>
      <c r="K517">
        <v>19452</v>
      </c>
      <c r="L517">
        <v>19323</v>
      </c>
      <c r="M517">
        <v>19432</v>
      </c>
      <c r="N517">
        <v>19428</v>
      </c>
      <c r="O517">
        <v>19355</v>
      </c>
      <c r="P517">
        <v>19252</v>
      </c>
      <c r="Q517"/>
    </row>
    <row r="518" spans="1:17" ht="15.75">
      <c r="A518" s="49" t="str">
        <f>CONCATENATE(B518,"UN",C518)</f>
        <v>2016UNMarinette</v>
      </c>
      <c r="B518" s="8">
        <v>2016</v>
      </c>
      <c r="C518" s="46" t="s">
        <v>1530</v>
      </c>
      <c r="D518" s="46" t="s">
        <v>1557</v>
      </c>
      <c r="E518">
        <v>1300</v>
      </c>
      <c r="F518">
        <v>1403</v>
      </c>
      <c r="G518">
        <v>1344</v>
      </c>
      <c r="H518">
        <v>1180</v>
      </c>
      <c r="I518">
        <v>1008</v>
      </c>
      <c r="J518">
        <v>1224</v>
      </c>
      <c r="K518">
        <v>1205</v>
      </c>
      <c r="L518">
        <v>1092</v>
      </c>
      <c r="M518">
        <v>1016</v>
      </c>
      <c r="N518">
        <v>1004</v>
      </c>
      <c r="O518">
        <v>1020</v>
      </c>
      <c r="P518">
        <v>1071</v>
      </c>
      <c r="Q518"/>
    </row>
    <row r="519" spans="1:17" ht="15.75">
      <c r="A519" s="49" t="str">
        <f>CONCATENATE(B519,"RT",C519)</f>
        <v>2016RTMarinette</v>
      </c>
      <c r="B519" s="8">
        <v>2016</v>
      </c>
      <c r="C519" s="46" t="s">
        <v>1530</v>
      </c>
      <c r="D519" s="46" t="s">
        <v>1558</v>
      </c>
      <c r="E519">
        <v>6.3</v>
      </c>
      <c r="F519">
        <v>6.8</v>
      </c>
      <c r="G519">
        <v>6.6</v>
      </c>
      <c r="H519">
        <v>5.8</v>
      </c>
      <c r="I519">
        <v>4.9</v>
      </c>
      <c r="J519">
        <v>5.9</v>
      </c>
      <c r="K519">
        <v>5.8</v>
      </c>
      <c r="L519">
        <v>5.3</v>
      </c>
      <c r="M519">
        <v>5</v>
      </c>
      <c r="N519">
        <v>4.9</v>
      </c>
      <c r="O519">
        <v>5</v>
      </c>
      <c r="P519">
        <v>5.3</v>
      </c>
      <c r="Q519"/>
    </row>
    <row r="520" spans="1:17" ht="15.75">
      <c r="A520" s="49" t="str">
        <f>CONCATENATE(B520,"LF",C520)</f>
        <v>2016LFMarquette</v>
      </c>
      <c r="B520" s="8">
        <v>2016</v>
      </c>
      <c r="C520" s="46" t="s">
        <v>1531</v>
      </c>
      <c r="D520" s="46" t="s">
        <v>1555</v>
      </c>
      <c r="E520">
        <v>7552</v>
      </c>
      <c r="F520">
        <v>7546</v>
      </c>
      <c r="G520">
        <v>7520</v>
      </c>
      <c r="H520">
        <v>7545</v>
      </c>
      <c r="I520">
        <v>7524</v>
      </c>
      <c r="J520">
        <v>7746</v>
      </c>
      <c r="K520">
        <v>7656</v>
      </c>
      <c r="L520">
        <v>7610</v>
      </c>
      <c r="M520">
        <v>7584</v>
      </c>
      <c r="N520">
        <v>7541</v>
      </c>
      <c r="O520">
        <v>7522</v>
      </c>
      <c r="P520">
        <v>7489</v>
      </c>
      <c r="Q520"/>
    </row>
    <row r="521" spans="1:17" ht="15.75">
      <c r="A521" s="49" t="str">
        <f>CONCATENATE(B521,"EM",C521)</f>
        <v>2016EMMarquette</v>
      </c>
      <c r="B521" s="8">
        <v>2016</v>
      </c>
      <c r="C521" s="46" t="s">
        <v>1531</v>
      </c>
      <c r="D521" s="46" t="s">
        <v>1556</v>
      </c>
      <c r="E521">
        <v>7031</v>
      </c>
      <c r="F521">
        <v>7014</v>
      </c>
      <c r="G521">
        <v>7013</v>
      </c>
      <c r="H521">
        <v>7142</v>
      </c>
      <c r="I521">
        <v>7181</v>
      </c>
      <c r="J521">
        <v>7348</v>
      </c>
      <c r="K521">
        <v>7290</v>
      </c>
      <c r="L521">
        <v>7251</v>
      </c>
      <c r="M521">
        <v>7276</v>
      </c>
      <c r="N521">
        <v>7224</v>
      </c>
      <c r="O521">
        <v>7178</v>
      </c>
      <c r="P521">
        <v>7127</v>
      </c>
      <c r="Q521"/>
    </row>
    <row r="522" spans="1:17" ht="15.75">
      <c r="A522" s="49" t="str">
        <f>CONCATENATE(B522,"UN",C522)</f>
        <v>2016UNMarquette</v>
      </c>
      <c r="B522" s="8">
        <v>2016</v>
      </c>
      <c r="C522" s="46" t="s">
        <v>1531</v>
      </c>
      <c r="D522" s="46" t="s">
        <v>1557</v>
      </c>
      <c r="E522">
        <v>521</v>
      </c>
      <c r="F522">
        <v>532</v>
      </c>
      <c r="G522">
        <v>507</v>
      </c>
      <c r="H522">
        <v>403</v>
      </c>
      <c r="I522">
        <v>343</v>
      </c>
      <c r="J522">
        <v>398</v>
      </c>
      <c r="K522">
        <v>366</v>
      </c>
      <c r="L522">
        <v>359</v>
      </c>
      <c r="M522">
        <v>308</v>
      </c>
      <c r="N522">
        <v>317</v>
      </c>
      <c r="O522">
        <v>344</v>
      </c>
      <c r="P522">
        <v>362</v>
      </c>
      <c r="Q522"/>
    </row>
    <row r="523" spans="1:17" ht="15.75">
      <c r="A523" s="49" t="str">
        <f>CONCATENATE(B523,"RT",C523)</f>
        <v>2016RTMarquette</v>
      </c>
      <c r="B523" s="8">
        <v>2016</v>
      </c>
      <c r="C523" s="46" t="s">
        <v>1531</v>
      </c>
      <c r="D523" s="46" t="s">
        <v>1558</v>
      </c>
      <c r="E523">
        <v>6.9</v>
      </c>
      <c r="F523">
        <v>7.1</v>
      </c>
      <c r="G523">
        <v>6.7</v>
      </c>
      <c r="H523">
        <v>5.3</v>
      </c>
      <c r="I523">
        <v>4.6</v>
      </c>
      <c r="J523">
        <v>5.1</v>
      </c>
      <c r="K523">
        <v>4.8</v>
      </c>
      <c r="L523">
        <v>4.7</v>
      </c>
      <c r="M523">
        <v>4.1</v>
      </c>
      <c r="N523">
        <v>4.2</v>
      </c>
      <c r="O523">
        <v>4.6</v>
      </c>
      <c r="P523">
        <v>4.8</v>
      </c>
      <c r="Q523"/>
    </row>
    <row r="524" spans="1:17" ht="15.75">
      <c r="A524" s="49" t="str">
        <f>CONCATENATE(B524,"LF",C524)</f>
        <v>2016LFMenominee</v>
      </c>
      <c r="B524" s="8">
        <v>2016</v>
      </c>
      <c r="C524" s="46" t="s">
        <v>1532</v>
      </c>
      <c r="D524" s="46" t="s">
        <v>1555</v>
      </c>
      <c r="E524">
        <v>1551</v>
      </c>
      <c r="F524">
        <v>1532</v>
      </c>
      <c r="G524">
        <v>1545</v>
      </c>
      <c r="H524">
        <v>1579</v>
      </c>
      <c r="I524">
        <v>1561</v>
      </c>
      <c r="J524">
        <v>1658</v>
      </c>
      <c r="K524">
        <v>1637</v>
      </c>
      <c r="L524">
        <v>1636</v>
      </c>
      <c r="M524">
        <v>1593</v>
      </c>
      <c r="N524">
        <v>1567</v>
      </c>
      <c r="O524">
        <v>1586</v>
      </c>
      <c r="P524">
        <v>1593</v>
      </c>
      <c r="Q524"/>
    </row>
    <row r="525" spans="1:17" ht="15.75">
      <c r="A525" s="49" t="str">
        <f>CONCATENATE(B525,"EM",C525)</f>
        <v>2016EMMenominee</v>
      </c>
      <c r="B525" s="8">
        <v>2016</v>
      </c>
      <c r="C525" s="46" t="s">
        <v>1532</v>
      </c>
      <c r="D525" s="46" t="s">
        <v>1556</v>
      </c>
      <c r="E525">
        <v>1432</v>
      </c>
      <c r="F525">
        <v>1415</v>
      </c>
      <c r="G525">
        <v>1415</v>
      </c>
      <c r="H525">
        <v>1430</v>
      </c>
      <c r="I525">
        <v>1446</v>
      </c>
      <c r="J525">
        <v>1511</v>
      </c>
      <c r="K525">
        <v>1495</v>
      </c>
      <c r="L525">
        <v>1498</v>
      </c>
      <c r="M525">
        <v>1483</v>
      </c>
      <c r="N525">
        <v>1466</v>
      </c>
      <c r="O525">
        <v>1477</v>
      </c>
      <c r="P525">
        <v>1485</v>
      </c>
      <c r="Q525"/>
    </row>
    <row r="526" spans="1:17" ht="15.75">
      <c r="A526" s="49" t="str">
        <f>CONCATENATE(B526,"UN",C526)</f>
        <v>2016UNMenominee</v>
      </c>
      <c r="B526" s="8">
        <v>2016</v>
      </c>
      <c r="C526" s="46" t="s">
        <v>1532</v>
      </c>
      <c r="D526" s="46" t="s">
        <v>1557</v>
      </c>
      <c r="E526">
        <v>119</v>
      </c>
      <c r="F526">
        <v>117</v>
      </c>
      <c r="G526">
        <v>130</v>
      </c>
      <c r="H526">
        <v>149</v>
      </c>
      <c r="I526">
        <v>115</v>
      </c>
      <c r="J526">
        <v>147</v>
      </c>
      <c r="K526">
        <v>142</v>
      </c>
      <c r="L526">
        <v>138</v>
      </c>
      <c r="M526">
        <v>110</v>
      </c>
      <c r="N526">
        <v>101</v>
      </c>
      <c r="O526">
        <v>109</v>
      </c>
      <c r="P526">
        <v>108</v>
      </c>
      <c r="Q526"/>
    </row>
    <row r="527" spans="1:17" ht="15.75">
      <c r="A527" s="49" t="str">
        <f>CONCATENATE(B527,"RT",C527)</f>
        <v>2016RTMenominee</v>
      </c>
      <c r="B527" s="8">
        <v>2016</v>
      </c>
      <c r="C527" s="46" t="s">
        <v>1532</v>
      </c>
      <c r="D527" s="46" t="s">
        <v>1558</v>
      </c>
      <c r="E527">
        <v>7.7</v>
      </c>
      <c r="F527">
        <v>7.6</v>
      </c>
      <c r="G527">
        <v>8.4</v>
      </c>
      <c r="H527">
        <v>9.4</v>
      </c>
      <c r="I527">
        <v>7.4</v>
      </c>
      <c r="J527">
        <v>8.9</v>
      </c>
      <c r="K527">
        <v>8.7</v>
      </c>
      <c r="L527">
        <v>8.4</v>
      </c>
      <c r="M527">
        <v>6.9</v>
      </c>
      <c r="N527">
        <v>6.4</v>
      </c>
      <c r="O527">
        <v>6.9</v>
      </c>
      <c r="P527">
        <v>6.8</v>
      </c>
      <c r="Q527"/>
    </row>
    <row r="528" spans="1:17" ht="15.75">
      <c r="A528" s="49" t="str">
        <f>CONCATENATE(B528,"LF",C528)</f>
        <v>2016LFMilwaukee</v>
      </c>
      <c r="B528" s="8">
        <v>2016</v>
      </c>
      <c r="C528" s="46" t="s">
        <v>280</v>
      </c>
      <c r="D528" s="46" t="s">
        <v>1555</v>
      </c>
      <c r="E528">
        <v>475336</v>
      </c>
      <c r="F528">
        <v>480026</v>
      </c>
      <c r="G528">
        <v>479170</v>
      </c>
      <c r="H528">
        <v>477436</v>
      </c>
      <c r="I528">
        <v>476904</v>
      </c>
      <c r="J528">
        <v>483298</v>
      </c>
      <c r="K528">
        <v>485309</v>
      </c>
      <c r="L528">
        <v>484276</v>
      </c>
      <c r="M528">
        <v>479992</v>
      </c>
      <c r="N528">
        <v>479128</v>
      </c>
      <c r="O528">
        <v>477057</v>
      </c>
      <c r="P528">
        <v>471148</v>
      </c>
      <c r="Q528"/>
    </row>
    <row r="529" spans="1:17" ht="15.75">
      <c r="A529" s="49" t="str">
        <f>CONCATENATE(B529,"EM",C529)</f>
        <v>2016EMMilwaukee</v>
      </c>
      <c r="B529" s="8">
        <v>2016</v>
      </c>
      <c r="C529" s="46" t="s">
        <v>280</v>
      </c>
      <c r="D529" s="46" t="s">
        <v>1556</v>
      </c>
      <c r="E529">
        <v>450010</v>
      </c>
      <c r="F529">
        <v>453758</v>
      </c>
      <c r="G529">
        <v>453533</v>
      </c>
      <c r="H529">
        <v>453382</v>
      </c>
      <c r="I529">
        <v>453916</v>
      </c>
      <c r="J529">
        <v>455791</v>
      </c>
      <c r="K529">
        <v>458480</v>
      </c>
      <c r="L529">
        <v>457710</v>
      </c>
      <c r="M529">
        <v>455746</v>
      </c>
      <c r="N529">
        <v>456220</v>
      </c>
      <c r="O529">
        <v>454837</v>
      </c>
      <c r="P529">
        <v>450321</v>
      </c>
      <c r="Q529"/>
    </row>
    <row r="530" spans="1:17" ht="15.75">
      <c r="A530" s="49" t="str">
        <f>CONCATENATE(B530,"UN",C530)</f>
        <v>2016UNMilwaukee</v>
      </c>
      <c r="B530" s="8">
        <v>2016</v>
      </c>
      <c r="C530" s="46" t="s">
        <v>280</v>
      </c>
      <c r="D530" s="46" t="s">
        <v>1557</v>
      </c>
      <c r="E530">
        <v>25326</v>
      </c>
      <c r="F530">
        <v>26268</v>
      </c>
      <c r="G530">
        <v>25637</v>
      </c>
      <c r="H530">
        <v>24054</v>
      </c>
      <c r="I530">
        <v>22988</v>
      </c>
      <c r="J530">
        <v>27507</v>
      </c>
      <c r="K530">
        <v>26829</v>
      </c>
      <c r="L530">
        <v>26566</v>
      </c>
      <c r="M530">
        <v>24246</v>
      </c>
      <c r="N530">
        <v>22908</v>
      </c>
      <c r="O530">
        <v>22220</v>
      </c>
      <c r="P530">
        <v>20827</v>
      </c>
      <c r="Q530"/>
    </row>
    <row r="531" spans="1:17" ht="15.75">
      <c r="A531" s="49" t="str">
        <f>CONCATENATE(B531,"RT",C531)</f>
        <v>2016RTMilwaukee</v>
      </c>
      <c r="B531" s="8">
        <v>2016</v>
      </c>
      <c r="C531" s="46" t="s">
        <v>280</v>
      </c>
      <c r="D531" s="46" t="s">
        <v>1558</v>
      </c>
      <c r="E531">
        <v>5.3</v>
      </c>
      <c r="F531">
        <v>5.5</v>
      </c>
      <c r="G531">
        <v>5.4</v>
      </c>
      <c r="H531">
        <v>5</v>
      </c>
      <c r="I531">
        <v>4.8</v>
      </c>
      <c r="J531">
        <v>5.7</v>
      </c>
      <c r="K531">
        <v>5.5</v>
      </c>
      <c r="L531">
        <v>5.5</v>
      </c>
      <c r="M531">
        <v>5.1</v>
      </c>
      <c r="N531">
        <v>4.8</v>
      </c>
      <c r="O531">
        <v>4.7</v>
      </c>
      <c r="P531">
        <v>4.4</v>
      </c>
      <c r="Q531"/>
    </row>
    <row r="532" spans="1:17" ht="15.75">
      <c r="A532" s="49" t="str">
        <f>CONCATENATE(B532,"LF",C532)</f>
        <v>2016LFMonroe</v>
      </c>
      <c r="B532" s="8">
        <v>2016</v>
      </c>
      <c r="C532" s="46" t="s">
        <v>1533</v>
      </c>
      <c r="D532" s="46" t="s">
        <v>1555</v>
      </c>
      <c r="E532">
        <v>22713</v>
      </c>
      <c r="F532">
        <v>22673</v>
      </c>
      <c r="G532">
        <v>22770</v>
      </c>
      <c r="H532">
        <v>22804</v>
      </c>
      <c r="I532">
        <v>23055</v>
      </c>
      <c r="J532">
        <v>23658</v>
      </c>
      <c r="K532">
        <v>23415</v>
      </c>
      <c r="L532">
        <v>23197</v>
      </c>
      <c r="M532">
        <v>22930</v>
      </c>
      <c r="N532">
        <v>22925</v>
      </c>
      <c r="O532">
        <v>23011</v>
      </c>
      <c r="P532">
        <v>22810</v>
      </c>
      <c r="Q532"/>
    </row>
    <row r="533" spans="1:17" ht="15.75">
      <c r="A533" s="49" t="str">
        <f>CONCATENATE(B533,"EM",C533)</f>
        <v>2016EMMonroe</v>
      </c>
      <c r="B533" s="8">
        <v>2016</v>
      </c>
      <c r="C533" s="46" t="s">
        <v>1533</v>
      </c>
      <c r="D533" s="46" t="s">
        <v>1556</v>
      </c>
      <c r="E533">
        <v>21591</v>
      </c>
      <c r="F533">
        <v>21535</v>
      </c>
      <c r="G533">
        <v>21697</v>
      </c>
      <c r="H533">
        <v>21961</v>
      </c>
      <c r="I533">
        <v>22247</v>
      </c>
      <c r="J533">
        <v>22710</v>
      </c>
      <c r="K533">
        <v>22539</v>
      </c>
      <c r="L533">
        <v>22386</v>
      </c>
      <c r="M533">
        <v>22119</v>
      </c>
      <c r="N533">
        <v>22151</v>
      </c>
      <c r="O533">
        <v>22086</v>
      </c>
      <c r="P533">
        <v>21997</v>
      </c>
      <c r="Q533"/>
    </row>
    <row r="534" spans="1:17" ht="15.75">
      <c r="A534" s="49" t="str">
        <f>CONCATENATE(B534,"UN",C534)</f>
        <v>2016UNMonroe</v>
      </c>
      <c r="B534" s="8">
        <v>2016</v>
      </c>
      <c r="C534" s="46" t="s">
        <v>1533</v>
      </c>
      <c r="D534" s="46" t="s">
        <v>1557</v>
      </c>
      <c r="E534">
        <v>1122</v>
      </c>
      <c r="F534">
        <v>1138</v>
      </c>
      <c r="G534">
        <v>1073</v>
      </c>
      <c r="H534">
        <v>843</v>
      </c>
      <c r="I534">
        <v>808</v>
      </c>
      <c r="J534">
        <v>948</v>
      </c>
      <c r="K534">
        <v>876</v>
      </c>
      <c r="L534">
        <v>811</v>
      </c>
      <c r="M534">
        <v>811</v>
      </c>
      <c r="N534">
        <v>774</v>
      </c>
      <c r="O534">
        <v>925</v>
      </c>
      <c r="P534">
        <v>813</v>
      </c>
      <c r="Q534"/>
    </row>
    <row r="535" spans="1:17" ht="15.75">
      <c r="A535" s="49" t="str">
        <f>CONCATENATE(B535,"RT",C535)</f>
        <v>2016RTMonroe</v>
      </c>
      <c r="B535" s="8">
        <v>2016</v>
      </c>
      <c r="C535" s="46" t="s">
        <v>1533</v>
      </c>
      <c r="D535" s="46" t="s">
        <v>1558</v>
      </c>
      <c r="E535">
        <v>4.9</v>
      </c>
      <c r="F535">
        <v>5</v>
      </c>
      <c r="G535">
        <v>4.7</v>
      </c>
      <c r="H535">
        <v>3.7</v>
      </c>
      <c r="I535">
        <v>3.5</v>
      </c>
      <c r="J535">
        <v>4</v>
      </c>
      <c r="K535">
        <v>3.7</v>
      </c>
      <c r="L535">
        <v>3.5</v>
      </c>
      <c r="M535">
        <v>3.5</v>
      </c>
      <c r="N535">
        <v>3.4</v>
      </c>
      <c r="O535">
        <v>4</v>
      </c>
      <c r="P535">
        <v>3.6</v>
      </c>
      <c r="Q535"/>
    </row>
    <row r="536" spans="1:17" ht="15.75">
      <c r="A536" s="49" t="str">
        <f>CONCATENATE(B536,"LF",C536)</f>
        <v>2016LFOconto</v>
      </c>
      <c r="B536" s="8">
        <v>2016</v>
      </c>
      <c r="C536" s="46" t="s">
        <v>285</v>
      </c>
      <c r="D536" s="46" t="s">
        <v>1555</v>
      </c>
      <c r="E536">
        <v>20413</v>
      </c>
      <c r="F536">
        <v>20494</v>
      </c>
      <c r="G536">
        <v>20404</v>
      </c>
      <c r="H536">
        <v>20322</v>
      </c>
      <c r="I536">
        <v>20399</v>
      </c>
      <c r="J536">
        <v>20909</v>
      </c>
      <c r="K536">
        <v>20880</v>
      </c>
      <c r="L536">
        <v>20864</v>
      </c>
      <c r="M536">
        <v>20582</v>
      </c>
      <c r="N536">
        <v>20593</v>
      </c>
      <c r="O536">
        <v>20359</v>
      </c>
      <c r="P536">
        <v>20362</v>
      </c>
      <c r="Q536"/>
    </row>
    <row r="537" spans="1:17" ht="15.75">
      <c r="A537" s="49" t="str">
        <f>CONCATENATE(B537,"EM",C537)</f>
        <v>2016EMOconto</v>
      </c>
      <c r="B537" s="8">
        <v>2016</v>
      </c>
      <c r="C537" s="46" t="s">
        <v>285</v>
      </c>
      <c r="D537" s="46" t="s">
        <v>1556</v>
      </c>
      <c r="E537">
        <v>19215</v>
      </c>
      <c r="F537">
        <v>19233</v>
      </c>
      <c r="G537">
        <v>19247</v>
      </c>
      <c r="H537">
        <v>19350</v>
      </c>
      <c r="I537">
        <v>19552</v>
      </c>
      <c r="J537">
        <v>19941</v>
      </c>
      <c r="K537">
        <v>20022</v>
      </c>
      <c r="L537">
        <v>20042</v>
      </c>
      <c r="M537">
        <v>19797</v>
      </c>
      <c r="N537">
        <v>19825</v>
      </c>
      <c r="O537">
        <v>19618</v>
      </c>
      <c r="P537">
        <v>19493</v>
      </c>
      <c r="Q537"/>
    </row>
    <row r="538" spans="1:17" ht="15.75">
      <c r="A538" s="49" t="str">
        <f>CONCATENATE(B538,"UN",C538)</f>
        <v>2016UNOconto</v>
      </c>
      <c r="B538" s="8">
        <v>2016</v>
      </c>
      <c r="C538" s="46" t="s">
        <v>285</v>
      </c>
      <c r="D538" s="46" t="s">
        <v>1557</v>
      </c>
      <c r="E538">
        <v>1198</v>
      </c>
      <c r="F538">
        <v>1261</v>
      </c>
      <c r="G538">
        <v>1157</v>
      </c>
      <c r="H538">
        <v>972</v>
      </c>
      <c r="I538">
        <v>847</v>
      </c>
      <c r="J538">
        <v>968</v>
      </c>
      <c r="K538">
        <v>858</v>
      </c>
      <c r="L538">
        <v>822</v>
      </c>
      <c r="M538">
        <v>785</v>
      </c>
      <c r="N538">
        <v>768</v>
      </c>
      <c r="O538">
        <v>741</v>
      </c>
      <c r="P538">
        <v>869</v>
      </c>
      <c r="Q538"/>
    </row>
    <row r="539" spans="1:17" ht="15.75">
      <c r="A539" s="49" t="str">
        <f>CONCATENATE(B539,"RT",C539)</f>
        <v>2016RTOconto</v>
      </c>
      <c r="B539" s="8">
        <v>2016</v>
      </c>
      <c r="C539" s="46" t="s">
        <v>285</v>
      </c>
      <c r="D539" s="46" t="s">
        <v>1558</v>
      </c>
      <c r="E539">
        <v>5.9</v>
      </c>
      <c r="F539">
        <v>6.2</v>
      </c>
      <c r="G539">
        <v>5.7</v>
      </c>
      <c r="H539">
        <v>4.8</v>
      </c>
      <c r="I539">
        <v>4.2</v>
      </c>
      <c r="J539">
        <v>4.6</v>
      </c>
      <c r="K539">
        <v>4.1</v>
      </c>
      <c r="L539">
        <v>3.9</v>
      </c>
      <c r="M539">
        <v>3.8</v>
      </c>
      <c r="N539">
        <v>3.7</v>
      </c>
      <c r="O539">
        <v>3.6</v>
      </c>
      <c r="P539">
        <v>4.3</v>
      </c>
      <c r="Q539"/>
    </row>
    <row r="540" spans="1:17" ht="15.75">
      <c r="A540" s="49" t="str">
        <f>CONCATENATE(B540,"LF",C540)</f>
        <v>2016LFOneida</v>
      </c>
      <c r="B540" s="8">
        <v>2016</v>
      </c>
      <c r="C540" s="46" t="s">
        <v>1534</v>
      </c>
      <c r="D540" s="46" t="s">
        <v>1555</v>
      </c>
      <c r="E540">
        <v>18089</v>
      </c>
      <c r="F540">
        <v>18180</v>
      </c>
      <c r="G540">
        <v>18184</v>
      </c>
      <c r="H540">
        <v>18377</v>
      </c>
      <c r="I540">
        <v>18700</v>
      </c>
      <c r="J540">
        <v>19487</v>
      </c>
      <c r="K540">
        <v>19996</v>
      </c>
      <c r="L540">
        <v>19649</v>
      </c>
      <c r="M540">
        <v>18867</v>
      </c>
      <c r="N540">
        <v>18515</v>
      </c>
      <c r="O540">
        <v>18188</v>
      </c>
      <c r="P540">
        <v>18237</v>
      </c>
      <c r="Q540"/>
    </row>
    <row r="541" spans="1:17" ht="15.75">
      <c r="A541" s="49" t="str">
        <f>CONCATENATE(B541,"EM",C541)</f>
        <v>2016EMOneida</v>
      </c>
      <c r="B541" s="8">
        <v>2016</v>
      </c>
      <c r="C541" s="46" t="s">
        <v>1534</v>
      </c>
      <c r="D541" s="46" t="s">
        <v>1556</v>
      </c>
      <c r="E541">
        <v>16900</v>
      </c>
      <c r="F541">
        <v>16959</v>
      </c>
      <c r="G541">
        <v>16973</v>
      </c>
      <c r="H541">
        <v>17305</v>
      </c>
      <c r="I541">
        <v>17924</v>
      </c>
      <c r="J541">
        <v>18592</v>
      </c>
      <c r="K541">
        <v>19180</v>
      </c>
      <c r="L541">
        <v>18815</v>
      </c>
      <c r="M541">
        <v>18107</v>
      </c>
      <c r="N541">
        <v>17775</v>
      </c>
      <c r="O541">
        <v>17402</v>
      </c>
      <c r="P541">
        <v>17290</v>
      </c>
      <c r="Q541"/>
    </row>
    <row r="542" spans="1:17" ht="15.75">
      <c r="A542" s="49" t="str">
        <f>CONCATENATE(B542,"UN",C542)</f>
        <v>2016UNOneida</v>
      </c>
      <c r="B542" s="8">
        <v>2016</v>
      </c>
      <c r="C542" s="46" t="s">
        <v>1534</v>
      </c>
      <c r="D542" s="46" t="s">
        <v>1557</v>
      </c>
      <c r="E542">
        <v>1189</v>
      </c>
      <c r="F542">
        <v>1221</v>
      </c>
      <c r="G542">
        <v>1211</v>
      </c>
      <c r="H542">
        <v>1072</v>
      </c>
      <c r="I542">
        <v>776</v>
      </c>
      <c r="J542">
        <v>895</v>
      </c>
      <c r="K542">
        <v>816</v>
      </c>
      <c r="L542">
        <v>834</v>
      </c>
      <c r="M542">
        <v>760</v>
      </c>
      <c r="N542">
        <v>740</v>
      </c>
      <c r="O542">
        <v>786</v>
      </c>
      <c r="P542">
        <v>947</v>
      </c>
      <c r="Q542"/>
    </row>
    <row r="543" spans="1:17" ht="15.75">
      <c r="A543" s="49" t="str">
        <f>CONCATENATE(B543,"RT",C543)</f>
        <v>2016RTOneida</v>
      </c>
      <c r="B543" s="8">
        <v>2016</v>
      </c>
      <c r="C543" s="46" t="s">
        <v>1534</v>
      </c>
      <c r="D543" s="46" t="s">
        <v>1558</v>
      </c>
      <c r="E543">
        <v>6.6</v>
      </c>
      <c r="F543">
        <v>6.7</v>
      </c>
      <c r="G543">
        <v>6.7</v>
      </c>
      <c r="H543">
        <v>5.8</v>
      </c>
      <c r="I543">
        <v>4.1</v>
      </c>
      <c r="J543">
        <v>4.6</v>
      </c>
      <c r="K543">
        <v>4.1</v>
      </c>
      <c r="L543">
        <v>4.2</v>
      </c>
      <c r="M543">
        <v>4</v>
      </c>
      <c r="N543">
        <v>4</v>
      </c>
      <c r="O543">
        <v>4.3</v>
      </c>
      <c r="P543">
        <v>5.2</v>
      </c>
      <c r="Q543"/>
    </row>
    <row r="544" spans="1:17" ht="15.75">
      <c r="A544" s="49" t="str">
        <f>CONCATENATE(B544,"LF",C544)</f>
        <v>2016LFOutagamie</v>
      </c>
      <c r="B544" s="8">
        <v>2016</v>
      </c>
      <c r="C544" s="46" t="s">
        <v>279</v>
      </c>
      <c r="D544" s="46" t="s">
        <v>1555</v>
      </c>
      <c r="E544">
        <v>102632</v>
      </c>
      <c r="F544">
        <v>102912</v>
      </c>
      <c r="G544">
        <v>103025</v>
      </c>
      <c r="H544">
        <v>102725</v>
      </c>
      <c r="I544">
        <v>103138</v>
      </c>
      <c r="J544">
        <v>105305</v>
      </c>
      <c r="K544">
        <v>105353</v>
      </c>
      <c r="L544">
        <v>104807</v>
      </c>
      <c r="M544">
        <v>103425</v>
      </c>
      <c r="N544">
        <v>103952</v>
      </c>
      <c r="O544">
        <v>103939</v>
      </c>
      <c r="P544">
        <v>103595</v>
      </c>
      <c r="Q544"/>
    </row>
    <row r="545" spans="1:17" ht="15.75">
      <c r="A545" s="49" t="str">
        <f>CONCATENATE(B545,"EM",C545)</f>
        <v>2016EMOutagamie</v>
      </c>
      <c r="B545" s="8">
        <v>2016</v>
      </c>
      <c r="C545" s="46" t="s">
        <v>279</v>
      </c>
      <c r="D545" s="46" t="s">
        <v>1556</v>
      </c>
      <c r="E545">
        <v>98508</v>
      </c>
      <c r="F545">
        <v>98553</v>
      </c>
      <c r="G545">
        <v>98725</v>
      </c>
      <c r="H545">
        <v>98932</v>
      </c>
      <c r="I545">
        <v>99639</v>
      </c>
      <c r="J545">
        <v>101086</v>
      </c>
      <c r="K545">
        <v>101514</v>
      </c>
      <c r="L545">
        <v>101137</v>
      </c>
      <c r="M545">
        <v>100047</v>
      </c>
      <c r="N545">
        <v>100598</v>
      </c>
      <c r="O545">
        <v>100616</v>
      </c>
      <c r="P545">
        <v>100123</v>
      </c>
      <c r="Q545"/>
    </row>
    <row r="546" spans="1:17" ht="15.75">
      <c r="A546" s="49" t="str">
        <f>CONCATENATE(B546,"UN",C546)</f>
        <v>2016UNOutagamie</v>
      </c>
      <c r="B546" s="8">
        <v>2016</v>
      </c>
      <c r="C546" s="46" t="s">
        <v>279</v>
      </c>
      <c r="D546" s="46" t="s">
        <v>1557</v>
      </c>
      <c r="E546">
        <v>4124</v>
      </c>
      <c r="F546">
        <v>4359</v>
      </c>
      <c r="G546">
        <v>4300</v>
      </c>
      <c r="H546">
        <v>3793</v>
      </c>
      <c r="I546">
        <v>3499</v>
      </c>
      <c r="J546">
        <v>4219</v>
      </c>
      <c r="K546">
        <v>3839</v>
      </c>
      <c r="L546">
        <v>3670</v>
      </c>
      <c r="M546">
        <v>3378</v>
      </c>
      <c r="N546">
        <v>3354</v>
      </c>
      <c r="O546">
        <v>3323</v>
      </c>
      <c r="P546">
        <v>3472</v>
      </c>
      <c r="Q546"/>
    </row>
    <row r="547" spans="1:17" ht="15.75">
      <c r="A547" s="49" t="str">
        <f>CONCATENATE(B547,"RT",C547)</f>
        <v>2016RTOutagamie</v>
      </c>
      <c r="B547" s="8">
        <v>2016</v>
      </c>
      <c r="C547" s="46" t="s">
        <v>279</v>
      </c>
      <c r="D547" s="46" t="s">
        <v>1558</v>
      </c>
      <c r="E547">
        <v>4</v>
      </c>
      <c r="F547">
        <v>4.2</v>
      </c>
      <c r="G547">
        <v>4.2</v>
      </c>
      <c r="H547">
        <v>3.7</v>
      </c>
      <c r="I547">
        <v>3.4</v>
      </c>
      <c r="J547">
        <v>4</v>
      </c>
      <c r="K547">
        <v>3.6</v>
      </c>
      <c r="L547">
        <v>3.5</v>
      </c>
      <c r="M547">
        <v>3.3</v>
      </c>
      <c r="N547">
        <v>3.2</v>
      </c>
      <c r="O547">
        <v>3.2</v>
      </c>
      <c r="P547">
        <v>3.4</v>
      </c>
      <c r="Q547"/>
    </row>
    <row r="548" spans="1:17" ht="15.75">
      <c r="A548" s="49" t="str">
        <f>CONCATENATE(B548,"LF",C548)</f>
        <v>2016LFOzaukee</v>
      </c>
      <c r="B548" s="8">
        <v>2016</v>
      </c>
      <c r="C548" s="46" t="s">
        <v>283</v>
      </c>
      <c r="D548" s="46" t="s">
        <v>1555</v>
      </c>
      <c r="E548">
        <v>48183</v>
      </c>
      <c r="F548">
        <v>48660</v>
      </c>
      <c r="G548">
        <v>48616</v>
      </c>
      <c r="H548">
        <v>48521</v>
      </c>
      <c r="I548">
        <v>48676</v>
      </c>
      <c r="J548">
        <v>49256</v>
      </c>
      <c r="K548">
        <v>49407</v>
      </c>
      <c r="L548">
        <v>49064</v>
      </c>
      <c r="M548">
        <v>48715</v>
      </c>
      <c r="N548">
        <v>48775</v>
      </c>
      <c r="O548">
        <v>48569</v>
      </c>
      <c r="P548">
        <v>48020</v>
      </c>
      <c r="Q548"/>
    </row>
    <row r="549" spans="1:17" ht="15.75">
      <c r="A549" s="49" t="str">
        <f>CONCATENATE(B549,"EM",C549)</f>
        <v>2016EMOzaukee</v>
      </c>
      <c r="B549" s="8">
        <v>2016</v>
      </c>
      <c r="C549" s="46" t="s">
        <v>283</v>
      </c>
      <c r="D549" s="46" t="s">
        <v>1556</v>
      </c>
      <c r="E549">
        <v>46416</v>
      </c>
      <c r="F549">
        <v>46791</v>
      </c>
      <c r="G549">
        <v>46790</v>
      </c>
      <c r="H549">
        <v>46905</v>
      </c>
      <c r="I549">
        <v>47022</v>
      </c>
      <c r="J549">
        <v>47313</v>
      </c>
      <c r="K549">
        <v>47607</v>
      </c>
      <c r="L549">
        <v>47385</v>
      </c>
      <c r="M549">
        <v>47115</v>
      </c>
      <c r="N549">
        <v>47189</v>
      </c>
      <c r="O549">
        <v>47043</v>
      </c>
      <c r="P549">
        <v>46601</v>
      </c>
      <c r="Q549"/>
    </row>
    <row r="550" spans="1:17" ht="15.75">
      <c r="A550" s="49" t="str">
        <f>CONCATENATE(B550,"UN",C550)</f>
        <v>2016UNOzaukee</v>
      </c>
      <c r="B550" s="8">
        <v>2016</v>
      </c>
      <c r="C550" s="46" t="s">
        <v>283</v>
      </c>
      <c r="D550" s="46" t="s">
        <v>1557</v>
      </c>
      <c r="E550">
        <v>1767</v>
      </c>
      <c r="F550">
        <v>1869</v>
      </c>
      <c r="G550">
        <v>1826</v>
      </c>
      <c r="H550">
        <v>1616</v>
      </c>
      <c r="I550">
        <v>1654</v>
      </c>
      <c r="J550">
        <v>1943</v>
      </c>
      <c r="K550">
        <v>1800</v>
      </c>
      <c r="L550">
        <v>1679</v>
      </c>
      <c r="M550">
        <v>1600</v>
      </c>
      <c r="N550">
        <v>1586</v>
      </c>
      <c r="O550">
        <v>1526</v>
      </c>
      <c r="P550">
        <v>1419</v>
      </c>
      <c r="Q550"/>
    </row>
    <row r="551" spans="1:17" ht="15.75">
      <c r="A551" s="49" t="str">
        <f>CONCATENATE(B551,"RT",C551)</f>
        <v>2016RTOzaukee</v>
      </c>
      <c r="B551" s="8">
        <v>2016</v>
      </c>
      <c r="C551" s="46" t="s">
        <v>283</v>
      </c>
      <c r="D551" s="46" t="s">
        <v>1558</v>
      </c>
      <c r="E551">
        <v>3.7</v>
      </c>
      <c r="F551">
        <v>3.8</v>
      </c>
      <c r="G551">
        <v>3.8</v>
      </c>
      <c r="H551">
        <v>3.3</v>
      </c>
      <c r="I551">
        <v>3.4</v>
      </c>
      <c r="J551">
        <v>3.9</v>
      </c>
      <c r="K551">
        <v>3.6</v>
      </c>
      <c r="L551">
        <v>3.4</v>
      </c>
      <c r="M551">
        <v>3.3</v>
      </c>
      <c r="N551">
        <v>3.3</v>
      </c>
      <c r="O551">
        <v>3.1</v>
      </c>
      <c r="P551">
        <v>3</v>
      </c>
      <c r="Q551"/>
    </row>
    <row r="552" spans="1:17" ht="15.75">
      <c r="A552" s="49" t="str">
        <f>CONCATENATE(B552,"LF",C552)</f>
        <v>2016LFPepin</v>
      </c>
      <c r="B552" s="8">
        <v>2016</v>
      </c>
      <c r="C552" s="46" t="s">
        <v>1535</v>
      </c>
      <c r="D552" s="46" t="s">
        <v>1555</v>
      </c>
      <c r="E552">
        <v>4063</v>
      </c>
      <c r="F552">
        <v>4075</v>
      </c>
      <c r="G552">
        <v>4105</v>
      </c>
      <c r="H552">
        <v>4176</v>
      </c>
      <c r="I552">
        <v>4171</v>
      </c>
      <c r="J552">
        <v>4391</v>
      </c>
      <c r="K552">
        <v>4279</v>
      </c>
      <c r="L552">
        <v>4276</v>
      </c>
      <c r="M552">
        <v>4233</v>
      </c>
      <c r="N552">
        <v>4222</v>
      </c>
      <c r="O552">
        <v>4215</v>
      </c>
      <c r="P552">
        <v>4158</v>
      </c>
      <c r="Q552"/>
    </row>
    <row r="553" spans="1:17" ht="15.75">
      <c r="A553" s="49" t="str">
        <f>CONCATENATE(B553,"EM",C553)</f>
        <v>2016EMPepin</v>
      </c>
      <c r="B553" s="8">
        <v>2016</v>
      </c>
      <c r="C553" s="46" t="s">
        <v>1535</v>
      </c>
      <c r="D553" s="46" t="s">
        <v>1556</v>
      </c>
      <c r="E553">
        <v>3846</v>
      </c>
      <c r="F553">
        <v>3844</v>
      </c>
      <c r="G553">
        <v>3894</v>
      </c>
      <c r="H553">
        <v>4022</v>
      </c>
      <c r="I553">
        <v>4032</v>
      </c>
      <c r="J553">
        <v>4229</v>
      </c>
      <c r="K553">
        <v>4131</v>
      </c>
      <c r="L553">
        <v>4140</v>
      </c>
      <c r="M553">
        <v>4106</v>
      </c>
      <c r="N553">
        <v>4096</v>
      </c>
      <c r="O553">
        <v>4076</v>
      </c>
      <c r="P553">
        <v>3965</v>
      </c>
      <c r="Q553"/>
    </row>
    <row r="554" spans="1:17" ht="15.75">
      <c r="A554" s="49" t="str">
        <f>CONCATENATE(B554,"UN",C554)</f>
        <v>2016UNPepin</v>
      </c>
      <c r="B554" s="8">
        <v>2016</v>
      </c>
      <c r="C554" s="46" t="s">
        <v>1535</v>
      </c>
      <c r="D554" s="46" t="s">
        <v>1557</v>
      </c>
      <c r="E554">
        <v>217</v>
      </c>
      <c r="F554">
        <v>231</v>
      </c>
      <c r="G554">
        <v>211</v>
      </c>
      <c r="H554">
        <v>154</v>
      </c>
      <c r="I554">
        <v>139</v>
      </c>
      <c r="J554">
        <v>162</v>
      </c>
      <c r="K554">
        <v>148</v>
      </c>
      <c r="L554">
        <v>136</v>
      </c>
      <c r="M554">
        <v>127</v>
      </c>
      <c r="N554">
        <v>126</v>
      </c>
      <c r="O554">
        <v>139</v>
      </c>
      <c r="P554">
        <v>193</v>
      </c>
      <c r="Q554"/>
    </row>
    <row r="555" spans="1:17" ht="15.75">
      <c r="A555" s="49" t="str">
        <f>CONCATENATE(B555,"RT",C555)</f>
        <v>2016RTPepin</v>
      </c>
      <c r="B555" s="8">
        <v>2016</v>
      </c>
      <c r="C555" s="46" t="s">
        <v>1535</v>
      </c>
      <c r="D555" s="46" t="s">
        <v>1558</v>
      </c>
      <c r="E555">
        <v>5.3</v>
      </c>
      <c r="F555">
        <v>5.7</v>
      </c>
      <c r="G555">
        <v>5.1</v>
      </c>
      <c r="H555">
        <v>3.7</v>
      </c>
      <c r="I555">
        <v>3.3</v>
      </c>
      <c r="J555">
        <v>3.7</v>
      </c>
      <c r="K555">
        <v>3.5</v>
      </c>
      <c r="L555">
        <v>3.2</v>
      </c>
      <c r="M555">
        <v>3</v>
      </c>
      <c r="N555">
        <v>3</v>
      </c>
      <c r="O555">
        <v>3.3</v>
      </c>
      <c r="P555">
        <v>4.6</v>
      </c>
      <c r="Q555"/>
    </row>
    <row r="556" spans="1:17" ht="15.75">
      <c r="A556" s="49" t="str">
        <f>CONCATENATE(B556,"LF",C556)</f>
        <v>2016LFPierce</v>
      </c>
      <c r="B556" s="8">
        <v>2016</v>
      </c>
      <c r="C556" s="46" t="s">
        <v>1536</v>
      </c>
      <c r="D556" s="46" t="s">
        <v>1555</v>
      </c>
      <c r="E556">
        <v>24397</v>
      </c>
      <c r="F556">
        <v>24456</v>
      </c>
      <c r="G556">
        <v>24348</v>
      </c>
      <c r="H556">
        <v>24337</v>
      </c>
      <c r="I556">
        <v>24552</v>
      </c>
      <c r="J556">
        <v>25058</v>
      </c>
      <c r="K556">
        <v>25117</v>
      </c>
      <c r="L556">
        <v>24963</v>
      </c>
      <c r="M556">
        <v>24781</v>
      </c>
      <c r="N556">
        <v>24727</v>
      </c>
      <c r="O556">
        <v>24795</v>
      </c>
      <c r="P556">
        <v>24801</v>
      </c>
      <c r="Q556"/>
    </row>
    <row r="557" spans="1:17" ht="15.75">
      <c r="A557" s="49" t="str">
        <f>CONCATENATE(B557,"EM",C557)</f>
        <v>2016EMPierce</v>
      </c>
      <c r="B557" s="8">
        <v>2016</v>
      </c>
      <c r="C557" s="46" t="s">
        <v>1536</v>
      </c>
      <c r="D557" s="46" t="s">
        <v>1556</v>
      </c>
      <c r="E557">
        <v>23211</v>
      </c>
      <c r="F557">
        <v>23189</v>
      </c>
      <c r="G557">
        <v>23149</v>
      </c>
      <c r="H557">
        <v>23386</v>
      </c>
      <c r="I557">
        <v>23611</v>
      </c>
      <c r="J557">
        <v>23936</v>
      </c>
      <c r="K557">
        <v>24088</v>
      </c>
      <c r="L557">
        <v>24010</v>
      </c>
      <c r="M557">
        <v>23897</v>
      </c>
      <c r="N557">
        <v>23854</v>
      </c>
      <c r="O557">
        <v>23864</v>
      </c>
      <c r="P557">
        <v>23767</v>
      </c>
      <c r="Q557"/>
    </row>
    <row r="558" spans="1:17" ht="15.75">
      <c r="A558" s="49" t="str">
        <f>CONCATENATE(B558,"UN",C558)</f>
        <v>2016UNPierce</v>
      </c>
      <c r="B558" s="8">
        <v>2016</v>
      </c>
      <c r="C558" s="46" t="s">
        <v>1536</v>
      </c>
      <c r="D558" s="46" t="s">
        <v>1557</v>
      </c>
      <c r="E558">
        <v>1186</v>
      </c>
      <c r="F558">
        <v>1267</v>
      </c>
      <c r="G558">
        <v>1199</v>
      </c>
      <c r="H558">
        <v>951</v>
      </c>
      <c r="I558">
        <v>941</v>
      </c>
      <c r="J558">
        <v>1122</v>
      </c>
      <c r="K558">
        <v>1029</v>
      </c>
      <c r="L558">
        <v>953</v>
      </c>
      <c r="M558">
        <v>884</v>
      </c>
      <c r="N558">
        <v>873</v>
      </c>
      <c r="O558">
        <v>931</v>
      </c>
      <c r="P558">
        <v>1034</v>
      </c>
      <c r="Q558"/>
    </row>
    <row r="559" spans="1:17" ht="15.75">
      <c r="A559" s="49" t="str">
        <f>CONCATENATE(B559,"RT",C559)</f>
        <v>2016RTPierce</v>
      </c>
      <c r="B559" s="8">
        <v>2016</v>
      </c>
      <c r="C559" s="46" t="s">
        <v>1536</v>
      </c>
      <c r="D559" s="46" t="s">
        <v>1558</v>
      </c>
      <c r="E559">
        <v>4.9</v>
      </c>
      <c r="F559">
        <v>5.2</v>
      </c>
      <c r="G559">
        <v>4.9</v>
      </c>
      <c r="H559">
        <v>3.9</v>
      </c>
      <c r="I559">
        <v>3.8</v>
      </c>
      <c r="J559">
        <v>4.5</v>
      </c>
      <c r="K559">
        <v>4.1</v>
      </c>
      <c r="L559">
        <v>3.8</v>
      </c>
      <c r="M559">
        <v>3.6</v>
      </c>
      <c r="N559">
        <v>3.5</v>
      </c>
      <c r="O559">
        <v>3.8</v>
      </c>
      <c r="P559">
        <v>4.2</v>
      </c>
      <c r="Q559"/>
    </row>
    <row r="560" spans="1:17" ht="15.75">
      <c r="A560" s="49" t="str">
        <f>CONCATENATE(B560,"LF",C560)</f>
        <v>2016LFPolk</v>
      </c>
      <c r="B560" s="8">
        <v>2016</v>
      </c>
      <c r="C560" s="46" t="s">
        <v>1537</v>
      </c>
      <c r="D560" s="46" t="s">
        <v>1555</v>
      </c>
      <c r="E560">
        <v>24818</v>
      </c>
      <c r="F560">
        <v>24918</v>
      </c>
      <c r="G560">
        <v>24885</v>
      </c>
      <c r="H560">
        <v>24662</v>
      </c>
      <c r="I560">
        <v>24899</v>
      </c>
      <c r="J560">
        <v>25483</v>
      </c>
      <c r="K560">
        <v>25152</v>
      </c>
      <c r="L560">
        <v>24795</v>
      </c>
      <c r="M560">
        <v>24786</v>
      </c>
      <c r="N560">
        <v>24815</v>
      </c>
      <c r="O560">
        <v>24768</v>
      </c>
      <c r="P560">
        <v>24949</v>
      </c>
      <c r="Q560"/>
    </row>
    <row r="561" spans="1:17" ht="15.75">
      <c r="A561" s="49" t="str">
        <f>CONCATENATE(B561,"EM",C561)</f>
        <v>2016EMPolk</v>
      </c>
      <c r="B561" s="8">
        <v>2016</v>
      </c>
      <c r="C561" s="46" t="s">
        <v>1537</v>
      </c>
      <c r="D561" s="46" t="s">
        <v>1556</v>
      </c>
      <c r="E561">
        <v>23282</v>
      </c>
      <c r="F561">
        <v>23229</v>
      </c>
      <c r="G561">
        <v>23309</v>
      </c>
      <c r="H561">
        <v>23451</v>
      </c>
      <c r="I561">
        <v>23921</v>
      </c>
      <c r="J561">
        <v>24375</v>
      </c>
      <c r="K561">
        <v>24174</v>
      </c>
      <c r="L561">
        <v>23851</v>
      </c>
      <c r="M561">
        <v>23858</v>
      </c>
      <c r="N561">
        <v>23909</v>
      </c>
      <c r="O561">
        <v>23741</v>
      </c>
      <c r="P561">
        <v>23697</v>
      </c>
      <c r="Q561"/>
    </row>
    <row r="562" spans="1:17" ht="15.75">
      <c r="A562" s="49" t="str">
        <f>CONCATENATE(B562,"UN",C562)</f>
        <v>2016UNPolk</v>
      </c>
      <c r="B562" s="8">
        <v>2016</v>
      </c>
      <c r="C562" s="46" t="s">
        <v>1537</v>
      </c>
      <c r="D562" s="46" t="s">
        <v>1557</v>
      </c>
      <c r="E562">
        <v>1536</v>
      </c>
      <c r="F562">
        <v>1689</v>
      </c>
      <c r="G562">
        <v>1576</v>
      </c>
      <c r="H562">
        <v>1211</v>
      </c>
      <c r="I562">
        <v>978</v>
      </c>
      <c r="J562">
        <v>1108</v>
      </c>
      <c r="K562">
        <v>978</v>
      </c>
      <c r="L562">
        <v>944</v>
      </c>
      <c r="M562">
        <v>928</v>
      </c>
      <c r="N562">
        <v>906</v>
      </c>
      <c r="O562">
        <v>1027</v>
      </c>
      <c r="P562">
        <v>1252</v>
      </c>
      <c r="Q562"/>
    </row>
    <row r="563" spans="1:17" ht="15.75">
      <c r="A563" s="49" t="str">
        <f>CONCATENATE(B563,"RT",C563)</f>
        <v>2016RTPolk</v>
      </c>
      <c r="B563" s="8">
        <v>2016</v>
      </c>
      <c r="C563" s="46" t="s">
        <v>1537</v>
      </c>
      <c r="D563" s="46" t="s">
        <v>1558</v>
      </c>
      <c r="E563">
        <v>6.2</v>
      </c>
      <c r="F563">
        <v>6.8</v>
      </c>
      <c r="G563">
        <v>6.3</v>
      </c>
      <c r="H563">
        <v>4.9</v>
      </c>
      <c r="I563">
        <v>3.9</v>
      </c>
      <c r="J563">
        <v>4.3</v>
      </c>
      <c r="K563">
        <v>3.9</v>
      </c>
      <c r="L563">
        <v>3.8</v>
      </c>
      <c r="M563">
        <v>3.7</v>
      </c>
      <c r="N563">
        <v>3.7</v>
      </c>
      <c r="O563">
        <v>4.1</v>
      </c>
      <c r="P563">
        <v>5</v>
      </c>
      <c r="Q563"/>
    </row>
    <row r="564" spans="1:17" ht="15.75">
      <c r="A564" s="49" t="str">
        <f>CONCATENATE(B564,"LF",C564)</f>
        <v>2016LFPortage</v>
      </c>
      <c r="B564" s="8">
        <v>2016</v>
      </c>
      <c r="C564" s="46" t="s">
        <v>1538</v>
      </c>
      <c r="D564" s="46" t="s">
        <v>1555</v>
      </c>
      <c r="E564">
        <v>38633</v>
      </c>
      <c r="F564">
        <v>39811</v>
      </c>
      <c r="G564">
        <v>39877</v>
      </c>
      <c r="H564">
        <v>40018</v>
      </c>
      <c r="I564">
        <v>39902</v>
      </c>
      <c r="J564">
        <v>38888</v>
      </c>
      <c r="K564">
        <v>38697</v>
      </c>
      <c r="L564">
        <v>38442</v>
      </c>
      <c r="M564">
        <v>39737</v>
      </c>
      <c r="N564">
        <v>40223</v>
      </c>
      <c r="O564">
        <v>40393</v>
      </c>
      <c r="P564">
        <v>40410</v>
      </c>
      <c r="Q564"/>
    </row>
    <row r="565" spans="1:17" ht="15.75">
      <c r="A565" s="49" t="str">
        <f>CONCATENATE(B565,"EM",C565)</f>
        <v>2016EMPortage</v>
      </c>
      <c r="B565" s="8">
        <v>2016</v>
      </c>
      <c r="C565" s="46" t="s">
        <v>1538</v>
      </c>
      <c r="D565" s="46" t="s">
        <v>1556</v>
      </c>
      <c r="E565">
        <v>36735</v>
      </c>
      <c r="F565">
        <v>37848</v>
      </c>
      <c r="G565">
        <v>37967</v>
      </c>
      <c r="H565">
        <v>38458</v>
      </c>
      <c r="I565">
        <v>38431</v>
      </c>
      <c r="J565">
        <v>37175</v>
      </c>
      <c r="K565">
        <v>37159</v>
      </c>
      <c r="L565">
        <v>37072</v>
      </c>
      <c r="M565">
        <v>38463</v>
      </c>
      <c r="N565">
        <v>38933</v>
      </c>
      <c r="O565">
        <v>39083</v>
      </c>
      <c r="P565">
        <v>39040</v>
      </c>
      <c r="Q565"/>
    </row>
    <row r="566" spans="1:17" ht="15.75">
      <c r="A566" s="49" t="str">
        <f>CONCATENATE(B566,"UN",C566)</f>
        <v>2016UNPortage</v>
      </c>
      <c r="B566" s="8">
        <v>2016</v>
      </c>
      <c r="C566" s="46" t="s">
        <v>1538</v>
      </c>
      <c r="D566" s="46" t="s">
        <v>1557</v>
      </c>
      <c r="E566">
        <v>1898</v>
      </c>
      <c r="F566">
        <v>1963</v>
      </c>
      <c r="G566">
        <v>1910</v>
      </c>
      <c r="H566">
        <v>1560</v>
      </c>
      <c r="I566">
        <v>1471</v>
      </c>
      <c r="J566">
        <v>1713</v>
      </c>
      <c r="K566">
        <v>1538</v>
      </c>
      <c r="L566">
        <v>1370</v>
      </c>
      <c r="M566">
        <v>1274</v>
      </c>
      <c r="N566">
        <v>1290</v>
      </c>
      <c r="O566">
        <v>1310</v>
      </c>
      <c r="P566">
        <v>1370</v>
      </c>
      <c r="Q566"/>
    </row>
    <row r="567" spans="1:17" ht="15.75">
      <c r="A567" s="49" t="str">
        <f>CONCATENATE(B567,"RT",C567)</f>
        <v>2016RTPortage</v>
      </c>
      <c r="B567" s="8">
        <v>2016</v>
      </c>
      <c r="C567" s="46" t="s">
        <v>1538</v>
      </c>
      <c r="D567" s="46" t="s">
        <v>1558</v>
      </c>
      <c r="E567">
        <v>4.9</v>
      </c>
      <c r="F567">
        <v>4.9</v>
      </c>
      <c r="G567">
        <v>4.8</v>
      </c>
      <c r="H567">
        <v>3.9</v>
      </c>
      <c r="I567">
        <v>3.7</v>
      </c>
      <c r="J567">
        <v>4.4</v>
      </c>
      <c r="K567">
        <v>4</v>
      </c>
      <c r="L567">
        <v>3.6</v>
      </c>
      <c r="M567">
        <v>3.2</v>
      </c>
      <c r="N567">
        <v>3.2</v>
      </c>
      <c r="O567">
        <v>3.2</v>
      </c>
      <c r="P567">
        <v>3.4</v>
      </c>
      <c r="Q567"/>
    </row>
    <row r="568" spans="1:17" ht="15.75">
      <c r="A568" s="49" t="str">
        <f>CONCATENATE(B568,"LF",C568)</f>
        <v>2016LFPrice</v>
      </c>
      <c r="B568" s="8">
        <v>2016</v>
      </c>
      <c r="C568" s="46" t="s">
        <v>1539</v>
      </c>
      <c r="D568" s="46" t="s">
        <v>1555</v>
      </c>
      <c r="E568">
        <v>6836</v>
      </c>
      <c r="F568">
        <v>6781</v>
      </c>
      <c r="G568">
        <v>6789</v>
      </c>
      <c r="H568">
        <v>6860</v>
      </c>
      <c r="I568">
        <v>6947</v>
      </c>
      <c r="J568">
        <v>7180</v>
      </c>
      <c r="K568">
        <v>7043</v>
      </c>
      <c r="L568">
        <v>6999</v>
      </c>
      <c r="M568">
        <v>6919</v>
      </c>
      <c r="N568">
        <v>7064</v>
      </c>
      <c r="O568">
        <v>7076</v>
      </c>
      <c r="P568">
        <v>7032</v>
      </c>
      <c r="Q568"/>
    </row>
    <row r="569" spans="1:17" ht="15.75">
      <c r="A569" s="49" t="str">
        <f>CONCATENATE(B569,"EM",C569)</f>
        <v>2016EMPrice</v>
      </c>
      <c r="B569" s="8">
        <v>2016</v>
      </c>
      <c r="C569" s="46" t="s">
        <v>1539</v>
      </c>
      <c r="D569" s="46" t="s">
        <v>1556</v>
      </c>
      <c r="E569">
        <v>6498</v>
      </c>
      <c r="F569">
        <v>6421</v>
      </c>
      <c r="G569">
        <v>6421</v>
      </c>
      <c r="H569">
        <v>6526</v>
      </c>
      <c r="I569">
        <v>6673</v>
      </c>
      <c r="J569">
        <v>6868</v>
      </c>
      <c r="K569">
        <v>6772</v>
      </c>
      <c r="L569">
        <v>6730</v>
      </c>
      <c r="M569">
        <v>6661</v>
      </c>
      <c r="N569">
        <v>6775</v>
      </c>
      <c r="O569">
        <v>6783</v>
      </c>
      <c r="P569">
        <v>6717</v>
      </c>
      <c r="Q569"/>
    </row>
    <row r="570" spans="1:17" ht="15.75">
      <c r="A570" s="49" t="str">
        <f>CONCATENATE(B570,"UN",C570)</f>
        <v>2016UNPrice</v>
      </c>
      <c r="B570" s="8">
        <v>2016</v>
      </c>
      <c r="C570" s="46" t="s">
        <v>1539</v>
      </c>
      <c r="D570" s="46" t="s">
        <v>1557</v>
      </c>
      <c r="E570">
        <v>338</v>
      </c>
      <c r="F570">
        <v>360</v>
      </c>
      <c r="G570">
        <v>368</v>
      </c>
      <c r="H570">
        <v>334</v>
      </c>
      <c r="I570">
        <v>274</v>
      </c>
      <c r="J570">
        <v>312</v>
      </c>
      <c r="K570">
        <v>271</v>
      </c>
      <c r="L570">
        <v>269</v>
      </c>
      <c r="M570">
        <v>258</v>
      </c>
      <c r="N570">
        <v>289</v>
      </c>
      <c r="O570">
        <v>293</v>
      </c>
      <c r="P570">
        <v>315</v>
      </c>
      <c r="Q570"/>
    </row>
    <row r="571" spans="1:17" ht="15.75">
      <c r="A571" s="49" t="str">
        <f>CONCATENATE(B571,"RT",C571)</f>
        <v>2016RTPrice</v>
      </c>
      <c r="B571" s="8">
        <v>2016</v>
      </c>
      <c r="C571" s="46" t="s">
        <v>1539</v>
      </c>
      <c r="D571" s="46" t="s">
        <v>1558</v>
      </c>
      <c r="E571">
        <v>4.9</v>
      </c>
      <c r="F571">
        <v>5.3</v>
      </c>
      <c r="G571">
        <v>5.4</v>
      </c>
      <c r="H571">
        <v>4.9</v>
      </c>
      <c r="I571">
        <v>3.9</v>
      </c>
      <c r="J571">
        <v>4.3</v>
      </c>
      <c r="K571">
        <v>3.8</v>
      </c>
      <c r="L571">
        <v>3.8</v>
      </c>
      <c r="M571">
        <v>3.7</v>
      </c>
      <c r="N571">
        <v>4.1</v>
      </c>
      <c r="O571">
        <v>4.1</v>
      </c>
      <c r="P571">
        <v>4.5</v>
      </c>
      <c r="Q571"/>
    </row>
    <row r="572" spans="1:17" ht="15.75">
      <c r="A572" s="49" t="str">
        <f>CONCATENATE(B572,"LF",C572)</f>
        <v>2016LFRacine</v>
      </c>
      <c r="B572" s="8">
        <v>2016</v>
      </c>
      <c r="C572" s="46" t="s">
        <v>1896</v>
      </c>
      <c r="D572" s="46" t="s">
        <v>1555</v>
      </c>
      <c r="E572">
        <v>99100</v>
      </c>
      <c r="F572">
        <v>99466</v>
      </c>
      <c r="G572">
        <v>99673</v>
      </c>
      <c r="H572">
        <v>99104</v>
      </c>
      <c r="I572">
        <v>99375</v>
      </c>
      <c r="J572">
        <v>101207</v>
      </c>
      <c r="K572">
        <v>101676</v>
      </c>
      <c r="L572">
        <v>100909</v>
      </c>
      <c r="M572">
        <v>99505</v>
      </c>
      <c r="N572">
        <v>99070</v>
      </c>
      <c r="O572">
        <v>98657</v>
      </c>
      <c r="P572">
        <v>98049</v>
      </c>
      <c r="Q572"/>
    </row>
    <row r="573" spans="1:17" ht="15.75">
      <c r="A573" s="49" t="str">
        <f>CONCATENATE(B573,"EM",C573)</f>
        <v>2016EMRacine</v>
      </c>
      <c r="B573" s="8">
        <v>2016</v>
      </c>
      <c r="C573" s="46" t="s">
        <v>1896</v>
      </c>
      <c r="D573" s="46" t="s">
        <v>1556</v>
      </c>
      <c r="E573">
        <v>93665</v>
      </c>
      <c r="F573">
        <v>93613</v>
      </c>
      <c r="G573">
        <v>94031</v>
      </c>
      <c r="H573">
        <v>94054</v>
      </c>
      <c r="I573">
        <v>94717</v>
      </c>
      <c r="J573">
        <v>95616</v>
      </c>
      <c r="K573">
        <v>96040</v>
      </c>
      <c r="L573">
        <v>95581</v>
      </c>
      <c r="M573">
        <v>94757</v>
      </c>
      <c r="N573">
        <v>94572</v>
      </c>
      <c r="O573">
        <v>94257</v>
      </c>
      <c r="P573">
        <v>93759</v>
      </c>
      <c r="Q573"/>
    </row>
    <row r="574" spans="1:17" ht="15.75">
      <c r="A574" s="49" t="str">
        <f>CONCATENATE(B574,"UN",C574)</f>
        <v>2016UNRacine</v>
      </c>
      <c r="B574" s="8">
        <v>2016</v>
      </c>
      <c r="C574" s="46" t="s">
        <v>1896</v>
      </c>
      <c r="D574" s="46" t="s">
        <v>1557</v>
      </c>
      <c r="E574">
        <v>5435</v>
      </c>
      <c r="F574">
        <v>5853</v>
      </c>
      <c r="G574">
        <v>5642</v>
      </c>
      <c r="H574">
        <v>5050</v>
      </c>
      <c r="I574">
        <v>4658</v>
      </c>
      <c r="J574">
        <v>5591</v>
      </c>
      <c r="K574">
        <v>5636</v>
      </c>
      <c r="L574">
        <v>5328</v>
      </c>
      <c r="M574">
        <v>4748</v>
      </c>
      <c r="N574">
        <v>4498</v>
      </c>
      <c r="O574">
        <v>4400</v>
      </c>
      <c r="P574">
        <v>4290</v>
      </c>
      <c r="Q574"/>
    </row>
    <row r="575" spans="1:17" ht="15.75">
      <c r="A575" s="49" t="str">
        <f>CONCATENATE(B575,"RT",C575)</f>
        <v>2016RTRacine</v>
      </c>
      <c r="B575" s="8">
        <v>2016</v>
      </c>
      <c r="C575" s="46" t="s">
        <v>1896</v>
      </c>
      <c r="D575" s="46" t="s">
        <v>1558</v>
      </c>
      <c r="E575">
        <v>5.5</v>
      </c>
      <c r="F575">
        <v>5.9</v>
      </c>
      <c r="G575">
        <v>5.7</v>
      </c>
      <c r="H575">
        <v>5.1</v>
      </c>
      <c r="I575">
        <v>4.7</v>
      </c>
      <c r="J575">
        <v>5.5</v>
      </c>
      <c r="K575">
        <v>5.5</v>
      </c>
      <c r="L575">
        <v>5.3</v>
      </c>
      <c r="M575">
        <v>4.8</v>
      </c>
      <c r="N575">
        <v>4.5</v>
      </c>
      <c r="O575">
        <v>4.5</v>
      </c>
      <c r="P575">
        <v>4.4</v>
      </c>
      <c r="Q575"/>
    </row>
    <row r="576" spans="1:17" ht="15.75">
      <c r="A576" s="49" t="str">
        <f>CONCATENATE(B576,"LF",C576)</f>
        <v>2016LFRichland</v>
      </c>
      <c r="B576" s="8">
        <v>2016</v>
      </c>
      <c r="C576" s="46" t="s">
        <v>1540</v>
      </c>
      <c r="D576" s="46" t="s">
        <v>1555</v>
      </c>
      <c r="E576">
        <v>9088</v>
      </c>
      <c r="F576">
        <v>9151</v>
      </c>
      <c r="G576">
        <v>9179</v>
      </c>
      <c r="H576">
        <v>9165</v>
      </c>
      <c r="I576">
        <v>9194</v>
      </c>
      <c r="J576">
        <v>9545</v>
      </c>
      <c r="K576">
        <v>9413</v>
      </c>
      <c r="L576">
        <v>9395</v>
      </c>
      <c r="M576">
        <v>9307</v>
      </c>
      <c r="N576">
        <v>9254</v>
      </c>
      <c r="O576">
        <v>9259</v>
      </c>
      <c r="P576">
        <v>9346</v>
      </c>
      <c r="Q576"/>
    </row>
    <row r="577" spans="1:17" ht="15.75">
      <c r="A577" s="49" t="str">
        <f>CONCATENATE(B577,"EM",C577)</f>
        <v>2016EMRichland</v>
      </c>
      <c r="B577" s="8">
        <v>2016</v>
      </c>
      <c r="C577" s="46" t="s">
        <v>1540</v>
      </c>
      <c r="D577" s="46" t="s">
        <v>1556</v>
      </c>
      <c r="E577">
        <v>8644</v>
      </c>
      <c r="F577">
        <v>8680</v>
      </c>
      <c r="G577">
        <v>8711</v>
      </c>
      <c r="H577">
        <v>8805</v>
      </c>
      <c r="I577">
        <v>8877</v>
      </c>
      <c r="J577">
        <v>9179</v>
      </c>
      <c r="K577">
        <v>9081</v>
      </c>
      <c r="L577">
        <v>9077</v>
      </c>
      <c r="M577">
        <v>9010</v>
      </c>
      <c r="N577">
        <v>8948</v>
      </c>
      <c r="O577">
        <v>8956</v>
      </c>
      <c r="P577">
        <v>9040</v>
      </c>
      <c r="Q577"/>
    </row>
    <row r="578" spans="1:17" ht="15.75">
      <c r="A578" s="49" t="str">
        <f>CONCATENATE(B578,"UN",C578)</f>
        <v>2016UNRichland</v>
      </c>
      <c r="B578" s="8">
        <v>2016</v>
      </c>
      <c r="C578" s="46" t="s">
        <v>1540</v>
      </c>
      <c r="D578" s="46" t="s">
        <v>1557</v>
      </c>
      <c r="E578">
        <v>444</v>
      </c>
      <c r="F578">
        <v>471</v>
      </c>
      <c r="G578">
        <v>468</v>
      </c>
      <c r="H578">
        <v>360</v>
      </c>
      <c r="I578">
        <v>317</v>
      </c>
      <c r="J578">
        <v>366</v>
      </c>
      <c r="K578">
        <v>332</v>
      </c>
      <c r="L578">
        <v>318</v>
      </c>
      <c r="M578">
        <v>297</v>
      </c>
      <c r="N578">
        <v>306</v>
      </c>
      <c r="O578">
        <v>303</v>
      </c>
      <c r="P578">
        <v>306</v>
      </c>
      <c r="Q578"/>
    </row>
    <row r="579" spans="1:17" ht="15.75">
      <c r="A579" s="49" t="str">
        <f>CONCATENATE(B579,"RT",C579)</f>
        <v>2016RTRichland</v>
      </c>
      <c r="B579" s="8">
        <v>2016</v>
      </c>
      <c r="C579" s="46" t="s">
        <v>1540</v>
      </c>
      <c r="D579" s="46" t="s">
        <v>1558</v>
      </c>
      <c r="E579">
        <v>4.9</v>
      </c>
      <c r="F579">
        <v>5.1</v>
      </c>
      <c r="G579">
        <v>5.1</v>
      </c>
      <c r="H579">
        <v>3.9</v>
      </c>
      <c r="I579">
        <v>3.4</v>
      </c>
      <c r="J579">
        <v>3.8</v>
      </c>
      <c r="K579">
        <v>3.5</v>
      </c>
      <c r="L579">
        <v>3.4</v>
      </c>
      <c r="M579">
        <v>3.2</v>
      </c>
      <c r="N579">
        <v>3.3</v>
      </c>
      <c r="O579">
        <v>3.3</v>
      </c>
      <c r="P579">
        <v>3.3</v>
      </c>
      <c r="Q579"/>
    </row>
    <row r="580" spans="1:17" ht="15.75">
      <c r="A580" s="49" t="str">
        <f>CONCATENATE(B580,"LF",C580)</f>
        <v>2016LFRock</v>
      </c>
      <c r="B580" s="8">
        <v>2016</v>
      </c>
      <c r="C580" s="46" t="s">
        <v>293</v>
      </c>
      <c r="D580" s="46" t="s">
        <v>1555</v>
      </c>
      <c r="E580">
        <v>83539</v>
      </c>
      <c r="F580">
        <v>83801</v>
      </c>
      <c r="G580">
        <v>84071</v>
      </c>
      <c r="H580">
        <v>84089</v>
      </c>
      <c r="I580">
        <v>83969</v>
      </c>
      <c r="J580">
        <v>85481</v>
      </c>
      <c r="K580">
        <v>86165</v>
      </c>
      <c r="L580">
        <v>84808</v>
      </c>
      <c r="M580">
        <v>84192</v>
      </c>
      <c r="N580">
        <v>84175</v>
      </c>
      <c r="O580">
        <v>84489</v>
      </c>
      <c r="P580">
        <v>83750</v>
      </c>
      <c r="Q580"/>
    </row>
    <row r="581" spans="1:17" ht="15.75">
      <c r="A581" s="49" t="str">
        <f>CONCATENATE(B581,"EM",C581)</f>
        <v>2016EMRock</v>
      </c>
      <c r="B581" s="8">
        <v>2016</v>
      </c>
      <c r="C581" s="46" t="s">
        <v>293</v>
      </c>
      <c r="D581" s="46" t="s">
        <v>1556</v>
      </c>
      <c r="E581">
        <v>79285</v>
      </c>
      <c r="F581">
        <v>79291</v>
      </c>
      <c r="G581">
        <v>79778</v>
      </c>
      <c r="H581">
        <v>80327</v>
      </c>
      <c r="I581">
        <v>80403</v>
      </c>
      <c r="J581">
        <v>81273</v>
      </c>
      <c r="K581">
        <v>82332</v>
      </c>
      <c r="L581">
        <v>81025</v>
      </c>
      <c r="M581">
        <v>80549</v>
      </c>
      <c r="N581">
        <v>80679</v>
      </c>
      <c r="O581">
        <v>81097</v>
      </c>
      <c r="P581">
        <v>80415</v>
      </c>
      <c r="Q581"/>
    </row>
    <row r="582" spans="1:17" ht="15.75">
      <c r="A582" s="49" t="str">
        <f>CONCATENATE(B582,"UN",C582)</f>
        <v>2016UNRock</v>
      </c>
      <c r="B582" s="8">
        <v>2016</v>
      </c>
      <c r="C582" s="46" t="s">
        <v>293</v>
      </c>
      <c r="D582" s="46" t="s">
        <v>1557</v>
      </c>
      <c r="E582">
        <v>4254</v>
      </c>
      <c r="F582">
        <v>4510</v>
      </c>
      <c r="G582">
        <v>4293</v>
      </c>
      <c r="H582">
        <v>3762</v>
      </c>
      <c r="I582">
        <v>3566</v>
      </c>
      <c r="J582">
        <v>4208</v>
      </c>
      <c r="K582">
        <v>3833</v>
      </c>
      <c r="L582">
        <v>3783</v>
      </c>
      <c r="M582">
        <v>3643</v>
      </c>
      <c r="N582">
        <v>3496</v>
      </c>
      <c r="O582">
        <v>3392</v>
      </c>
      <c r="P582">
        <v>3335</v>
      </c>
      <c r="Q582"/>
    </row>
    <row r="583" spans="1:17" ht="15.75">
      <c r="A583" s="49" t="str">
        <f>CONCATENATE(B583,"RT",C583)</f>
        <v>2016RTRock</v>
      </c>
      <c r="B583" s="8">
        <v>2016</v>
      </c>
      <c r="C583" s="46" t="s">
        <v>293</v>
      </c>
      <c r="D583" s="46" t="s">
        <v>1558</v>
      </c>
      <c r="E583">
        <v>5.1</v>
      </c>
      <c r="F583">
        <v>5.4</v>
      </c>
      <c r="G583">
        <v>5.1</v>
      </c>
      <c r="H583">
        <v>4.5</v>
      </c>
      <c r="I583">
        <v>4.2</v>
      </c>
      <c r="J583">
        <v>4.9</v>
      </c>
      <c r="K583">
        <v>4.4</v>
      </c>
      <c r="L583">
        <v>4.5</v>
      </c>
      <c r="M583">
        <v>4.3</v>
      </c>
      <c r="N583">
        <v>4.2</v>
      </c>
      <c r="O583">
        <v>4</v>
      </c>
      <c r="P583">
        <v>4</v>
      </c>
      <c r="Q583"/>
    </row>
    <row r="584" spans="1:17" ht="15.75">
      <c r="A584" s="49" t="str">
        <f>CONCATENATE(B584,"LF",C584)</f>
        <v>2016LFRusk</v>
      </c>
      <c r="B584" s="8">
        <v>2016</v>
      </c>
      <c r="C584" s="46" t="s">
        <v>1541</v>
      </c>
      <c r="D584" s="46" t="s">
        <v>1555</v>
      </c>
      <c r="E584">
        <v>7200</v>
      </c>
      <c r="F584">
        <v>7129</v>
      </c>
      <c r="G584">
        <v>6951</v>
      </c>
      <c r="H584">
        <v>6990</v>
      </c>
      <c r="I584">
        <v>6931</v>
      </c>
      <c r="J584">
        <v>7009</v>
      </c>
      <c r="K584">
        <v>6987</v>
      </c>
      <c r="L584">
        <v>6999</v>
      </c>
      <c r="M584">
        <v>6869</v>
      </c>
      <c r="N584">
        <v>6966</v>
      </c>
      <c r="O584">
        <v>6917</v>
      </c>
      <c r="P584">
        <v>6966</v>
      </c>
      <c r="Q584"/>
    </row>
    <row r="585" spans="1:17" ht="15.75">
      <c r="A585" s="49" t="str">
        <f>CONCATENATE(B585,"EM",C585)</f>
        <v>2016EMRusk</v>
      </c>
      <c r="B585" s="8">
        <v>2016</v>
      </c>
      <c r="C585" s="46" t="s">
        <v>1541</v>
      </c>
      <c r="D585" s="46" t="s">
        <v>1556</v>
      </c>
      <c r="E585">
        <v>6726</v>
      </c>
      <c r="F585">
        <v>6668</v>
      </c>
      <c r="G585">
        <v>6504</v>
      </c>
      <c r="H585">
        <v>6619</v>
      </c>
      <c r="I585">
        <v>6608</v>
      </c>
      <c r="J585">
        <v>6631</v>
      </c>
      <c r="K585">
        <v>6643</v>
      </c>
      <c r="L585">
        <v>6674</v>
      </c>
      <c r="M585">
        <v>6560</v>
      </c>
      <c r="N585">
        <v>6655</v>
      </c>
      <c r="O585">
        <v>6601</v>
      </c>
      <c r="P585">
        <v>6596</v>
      </c>
      <c r="Q585"/>
    </row>
    <row r="586" spans="1:17" ht="15.75">
      <c r="A586" s="49" t="str">
        <f>CONCATENATE(B586,"UN",C586)</f>
        <v>2016UNRusk</v>
      </c>
      <c r="B586" s="8">
        <v>2016</v>
      </c>
      <c r="C586" s="46" t="s">
        <v>1541</v>
      </c>
      <c r="D586" s="46" t="s">
        <v>1557</v>
      </c>
      <c r="E586">
        <v>474</v>
      </c>
      <c r="F586">
        <v>461</v>
      </c>
      <c r="G586">
        <v>447</v>
      </c>
      <c r="H586">
        <v>371</v>
      </c>
      <c r="I586">
        <v>323</v>
      </c>
      <c r="J586">
        <v>378</v>
      </c>
      <c r="K586">
        <v>344</v>
      </c>
      <c r="L586">
        <v>325</v>
      </c>
      <c r="M586">
        <v>309</v>
      </c>
      <c r="N586">
        <v>311</v>
      </c>
      <c r="O586">
        <v>316</v>
      </c>
      <c r="P586">
        <v>370</v>
      </c>
      <c r="Q586"/>
    </row>
    <row r="587" spans="1:17" ht="15.75">
      <c r="A587" s="49" t="str">
        <f>CONCATENATE(B587,"RT",C587)</f>
        <v>2016RTRusk</v>
      </c>
      <c r="B587" s="8">
        <v>2016</v>
      </c>
      <c r="C587" s="46" t="s">
        <v>1541</v>
      </c>
      <c r="D587" s="46" t="s">
        <v>1558</v>
      </c>
      <c r="E587">
        <v>6.6</v>
      </c>
      <c r="F587">
        <v>6.5</v>
      </c>
      <c r="G587">
        <v>6.4</v>
      </c>
      <c r="H587">
        <v>5.3</v>
      </c>
      <c r="I587">
        <v>4.7</v>
      </c>
      <c r="J587">
        <v>5.4</v>
      </c>
      <c r="K587">
        <v>4.9</v>
      </c>
      <c r="L587">
        <v>4.6</v>
      </c>
      <c r="M587">
        <v>4.5</v>
      </c>
      <c r="N587">
        <v>4.5</v>
      </c>
      <c r="O587">
        <v>4.6</v>
      </c>
      <c r="P587">
        <v>5.3</v>
      </c>
      <c r="Q587"/>
    </row>
    <row r="588" spans="1:17" ht="15.75">
      <c r="A588" s="49" t="str">
        <f>CONCATENATE(B588,"LF",C588)</f>
        <v>2016LFSt. Croix</v>
      </c>
      <c r="B588" s="8">
        <v>2016</v>
      </c>
      <c r="C588" s="46" t="s">
        <v>1545</v>
      </c>
      <c r="D588" s="46" t="s">
        <v>1555</v>
      </c>
      <c r="E588">
        <v>49242</v>
      </c>
      <c r="F588">
        <v>49518</v>
      </c>
      <c r="G588">
        <v>49321</v>
      </c>
      <c r="H588">
        <v>49332</v>
      </c>
      <c r="I588">
        <v>49591</v>
      </c>
      <c r="J588">
        <v>50267</v>
      </c>
      <c r="K588">
        <v>50488</v>
      </c>
      <c r="L588">
        <v>50198</v>
      </c>
      <c r="M588">
        <v>49991</v>
      </c>
      <c r="N588">
        <v>49976</v>
      </c>
      <c r="O588">
        <v>49919</v>
      </c>
      <c r="P588">
        <v>49842</v>
      </c>
      <c r="Q588"/>
    </row>
    <row r="589" spans="1:17" ht="15.75">
      <c r="A589" s="49" t="str">
        <f>CONCATENATE(B589,"EM",C589)</f>
        <v>2016EMSt. Croix</v>
      </c>
      <c r="B589" s="8">
        <v>2016</v>
      </c>
      <c r="C589" s="46" t="s">
        <v>1545</v>
      </c>
      <c r="D589" s="46" t="s">
        <v>1556</v>
      </c>
      <c r="E589">
        <v>47015</v>
      </c>
      <c r="F589">
        <v>47094</v>
      </c>
      <c r="G589">
        <v>47014</v>
      </c>
      <c r="H589">
        <v>47483</v>
      </c>
      <c r="I589">
        <v>47872</v>
      </c>
      <c r="J589">
        <v>48272</v>
      </c>
      <c r="K589">
        <v>48646</v>
      </c>
      <c r="L589">
        <v>48433</v>
      </c>
      <c r="M589">
        <v>48298</v>
      </c>
      <c r="N589">
        <v>48287</v>
      </c>
      <c r="O589">
        <v>48204</v>
      </c>
      <c r="P589">
        <v>47980</v>
      </c>
      <c r="Q589"/>
    </row>
    <row r="590" spans="1:17" ht="15.75">
      <c r="A590" s="49" t="str">
        <f>CONCATENATE(B590,"UN",C590)</f>
        <v>2016UNSt. Croix</v>
      </c>
      <c r="B590" s="8">
        <v>2016</v>
      </c>
      <c r="C590" s="46" t="s">
        <v>1545</v>
      </c>
      <c r="D590" s="46" t="s">
        <v>1557</v>
      </c>
      <c r="E590">
        <v>2227</v>
      </c>
      <c r="F590">
        <v>2424</v>
      </c>
      <c r="G590">
        <v>2307</v>
      </c>
      <c r="H590">
        <v>1849</v>
      </c>
      <c r="I590">
        <v>1719</v>
      </c>
      <c r="J590">
        <v>1995</v>
      </c>
      <c r="K590">
        <v>1842</v>
      </c>
      <c r="L590">
        <v>1765</v>
      </c>
      <c r="M590">
        <v>1693</v>
      </c>
      <c r="N590">
        <v>1689</v>
      </c>
      <c r="O590">
        <v>1715</v>
      </c>
      <c r="P590">
        <v>1862</v>
      </c>
      <c r="Q590"/>
    </row>
    <row r="591" spans="1:17" ht="15.75">
      <c r="A591" s="49" t="str">
        <f>CONCATENATE(B591,"RT",C591)</f>
        <v>2016RTSt. Croix</v>
      </c>
      <c r="B591" s="8">
        <v>2016</v>
      </c>
      <c r="C591" s="46" t="s">
        <v>1545</v>
      </c>
      <c r="D591" s="46" t="s">
        <v>1558</v>
      </c>
      <c r="E591">
        <v>4.5</v>
      </c>
      <c r="F591">
        <v>4.9</v>
      </c>
      <c r="G591">
        <v>4.7</v>
      </c>
      <c r="H591">
        <v>3.7</v>
      </c>
      <c r="I591">
        <v>3.5</v>
      </c>
      <c r="J591">
        <v>4</v>
      </c>
      <c r="K591">
        <v>3.6</v>
      </c>
      <c r="L591">
        <v>3.5</v>
      </c>
      <c r="M591">
        <v>3.4</v>
      </c>
      <c r="N591">
        <v>3.4</v>
      </c>
      <c r="O591">
        <v>3.4</v>
      </c>
      <c r="P591">
        <v>3.7</v>
      </c>
      <c r="Q591"/>
    </row>
    <row r="592" spans="1:17" ht="15.75">
      <c r="A592" s="49" t="str">
        <f>CONCATENATE(B592,"LF",C592)</f>
        <v>2016LFSauk</v>
      </c>
      <c r="B592" s="8">
        <v>2016</v>
      </c>
      <c r="C592" s="46" t="s">
        <v>1542</v>
      </c>
      <c r="D592" s="46" t="s">
        <v>1555</v>
      </c>
      <c r="E592">
        <v>34620</v>
      </c>
      <c r="F592">
        <v>34674</v>
      </c>
      <c r="G592">
        <v>34651</v>
      </c>
      <c r="H592">
        <v>34569</v>
      </c>
      <c r="I592">
        <v>35076</v>
      </c>
      <c r="J592">
        <v>36648</v>
      </c>
      <c r="K592">
        <v>36821</v>
      </c>
      <c r="L592">
        <v>36310</v>
      </c>
      <c r="M592">
        <v>35294</v>
      </c>
      <c r="N592">
        <v>34362</v>
      </c>
      <c r="O592">
        <v>34176</v>
      </c>
      <c r="P592">
        <v>34233</v>
      </c>
      <c r="Q592"/>
    </row>
    <row r="593" spans="1:17" ht="15.75">
      <c r="A593" s="49" t="str">
        <f>CONCATENATE(B593,"EM",C593)</f>
        <v>2016EMSauk</v>
      </c>
      <c r="B593" s="8">
        <v>2016</v>
      </c>
      <c r="C593" s="46" t="s">
        <v>1542</v>
      </c>
      <c r="D593" s="46" t="s">
        <v>1556</v>
      </c>
      <c r="E593">
        <v>33107</v>
      </c>
      <c r="F593">
        <v>33048</v>
      </c>
      <c r="G593">
        <v>33042</v>
      </c>
      <c r="H593">
        <v>33253</v>
      </c>
      <c r="I593">
        <v>33890</v>
      </c>
      <c r="J593">
        <v>35295</v>
      </c>
      <c r="K593">
        <v>35624</v>
      </c>
      <c r="L593">
        <v>35153</v>
      </c>
      <c r="M593">
        <v>34182</v>
      </c>
      <c r="N593">
        <v>33241</v>
      </c>
      <c r="O593">
        <v>33014</v>
      </c>
      <c r="P593">
        <v>33037</v>
      </c>
      <c r="Q593"/>
    </row>
    <row r="594" spans="1:17" ht="15.75">
      <c r="A594" s="49" t="str">
        <f>CONCATENATE(B594,"UN",C594)</f>
        <v>2016UNSauk</v>
      </c>
      <c r="B594" s="8">
        <v>2016</v>
      </c>
      <c r="C594" s="46" t="s">
        <v>1542</v>
      </c>
      <c r="D594" s="46" t="s">
        <v>1557</v>
      </c>
      <c r="E594">
        <v>1513</v>
      </c>
      <c r="F594">
        <v>1626</v>
      </c>
      <c r="G594">
        <v>1609</v>
      </c>
      <c r="H594">
        <v>1316</v>
      </c>
      <c r="I594">
        <v>1186</v>
      </c>
      <c r="J594">
        <v>1353</v>
      </c>
      <c r="K594">
        <v>1197</v>
      </c>
      <c r="L594">
        <v>1157</v>
      </c>
      <c r="M594">
        <v>1112</v>
      </c>
      <c r="N594">
        <v>1121</v>
      </c>
      <c r="O594">
        <v>1162</v>
      </c>
      <c r="P594">
        <v>1196</v>
      </c>
      <c r="Q594"/>
    </row>
    <row r="595" spans="1:17" ht="15.75">
      <c r="A595" s="49" t="str">
        <f>CONCATENATE(B595,"RT",C595)</f>
        <v>2016RTSauk</v>
      </c>
      <c r="B595" s="8">
        <v>2016</v>
      </c>
      <c r="C595" s="46" t="s">
        <v>1542</v>
      </c>
      <c r="D595" s="46" t="s">
        <v>1558</v>
      </c>
      <c r="E595">
        <v>4.4</v>
      </c>
      <c r="F595">
        <v>4.7</v>
      </c>
      <c r="G595">
        <v>4.6</v>
      </c>
      <c r="H595">
        <v>3.8</v>
      </c>
      <c r="I595">
        <v>3.4</v>
      </c>
      <c r="J595">
        <v>3.7</v>
      </c>
      <c r="K595">
        <v>3.3</v>
      </c>
      <c r="L595">
        <v>3.2</v>
      </c>
      <c r="M595">
        <v>3.2</v>
      </c>
      <c r="N595">
        <v>3.3</v>
      </c>
      <c r="O595">
        <v>3.4</v>
      </c>
      <c r="P595">
        <v>3.5</v>
      </c>
      <c r="Q595"/>
    </row>
    <row r="596" spans="1:17" ht="15.75">
      <c r="A596" s="49" t="str">
        <f>CONCATENATE(B596,"LF",C596)</f>
        <v>2016LFSawyer</v>
      </c>
      <c r="B596" s="8">
        <v>2016</v>
      </c>
      <c r="C596" s="46" t="s">
        <v>1543</v>
      </c>
      <c r="D596" s="46" t="s">
        <v>1555</v>
      </c>
      <c r="E596">
        <v>7529</v>
      </c>
      <c r="F596">
        <v>7621</v>
      </c>
      <c r="G596">
        <v>7547</v>
      </c>
      <c r="H596">
        <v>7666</v>
      </c>
      <c r="I596">
        <v>7931</v>
      </c>
      <c r="J596">
        <v>8333</v>
      </c>
      <c r="K596">
        <v>8413</v>
      </c>
      <c r="L596">
        <v>8230</v>
      </c>
      <c r="M596">
        <v>7894</v>
      </c>
      <c r="N596">
        <v>7792</v>
      </c>
      <c r="O596">
        <v>7534</v>
      </c>
      <c r="P596">
        <v>7559</v>
      </c>
      <c r="Q596"/>
    </row>
    <row r="597" spans="1:17" ht="15.75">
      <c r="A597" s="49" t="str">
        <f>CONCATENATE(B597,"EM",C597)</f>
        <v>2016EMSawyer</v>
      </c>
      <c r="B597" s="8">
        <v>2016</v>
      </c>
      <c r="C597" s="46" t="s">
        <v>1543</v>
      </c>
      <c r="D597" s="46" t="s">
        <v>1556</v>
      </c>
      <c r="E597">
        <v>6890</v>
      </c>
      <c r="F597">
        <v>6941</v>
      </c>
      <c r="G597">
        <v>6879</v>
      </c>
      <c r="H597">
        <v>7068</v>
      </c>
      <c r="I597">
        <v>7502</v>
      </c>
      <c r="J597">
        <v>7825</v>
      </c>
      <c r="K597">
        <v>7935</v>
      </c>
      <c r="L597">
        <v>7771</v>
      </c>
      <c r="M597">
        <v>7489</v>
      </c>
      <c r="N597">
        <v>7422</v>
      </c>
      <c r="O597">
        <v>7122</v>
      </c>
      <c r="P597">
        <v>7077</v>
      </c>
      <c r="Q597"/>
    </row>
    <row r="598" spans="1:17" ht="15.75">
      <c r="A598" s="49" t="str">
        <f>CONCATENATE(B598,"UN",C598)</f>
        <v>2016UNSawyer</v>
      </c>
      <c r="B598" s="8">
        <v>2016</v>
      </c>
      <c r="C598" s="46" t="s">
        <v>1543</v>
      </c>
      <c r="D598" s="46" t="s">
        <v>1557</v>
      </c>
      <c r="E598">
        <v>639</v>
      </c>
      <c r="F598">
        <v>680</v>
      </c>
      <c r="G598">
        <v>668</v>
      </c>
      <c r="H598">
        <v>598</v>
      </c>
      <c r="I598">
        <v>429</v>
      </c>
      <c r="J598">
        <v>508</v>
      </c>
      <c r="K598">
        <v>478</v>
      </c>
      <c r="L598">
        <v>459</v>
      </c>
      <c r="M598">
        <v>405</v>
      </c>
      <c r="N598">
        <v>370</v>
      </c>
      <c r="O598">
        <v>412</v>
      </c>
      <c r="P598">
        <v>482</v>
      </c>
      <c r="Q598"/>
    </row>
    <row r="599" spans="1:17" ht="15.75">
      <c r="A599" s="49" t="str">
        <f>CONCATENATE(B599,"RT",C599)</f>
        <v>2016RTSawyer</v>
      </c>
      <c r="B599" s="8">
        <v>2016</v>
      </c>
      <c r="C599" s="46" t="s">
        <v>1543</v>
      </c>
      <c r="D599" s="46" t="s">
        <v>1558</v>
      </c>
      <c r="E599">
        <v>8.5</v>
      </c>
      <c r="F599">
        <v>8.9</v>
      </c>
      <c r="G599">
        <v>8.9</v>
      </c>
      <c r="H599">
        <v>7.8</v>
      </c>
      <c r="I599">
        <v>5.4</v>
      </c>
      <c r="J599">
        <v>6.1</v>
      </c>
      <c r="K599">
        <v>5.7</v>
      </c>
      <c r="L599">
        <v>5.6</v>
      </c>
      <c r="M599">
        <v>5.1</v>
      </c>
      <c r="N599">
        <v>4.7</v>
      </c>
      <c r="O599">
        <v>5.5</v>
      </c>
      <c r="P599">
        <v>6.4</v>
      </c>
      <c r="Q599"/>
    </row>
    <row r="600" spans="1:17" ht="15.75">
      <c r="A600" s="49" t="str">
        <f>CONCATENATE(B600,"LF",C600)</f>
        <v>2016LFShawano</v>
      </c>
      <c r="B600" s="8">
        <v>2016</v>
      </c>
      <c r="C600" s="46" t="s">
        <v>1544</v>
      </c>
      <c r="D600" s="46" t="s">
        <v>1555</v>
      </c>
      <c r="E600">
        <v>21064</v>
      </c>
      <c r="F600">
        <v>20971</v>
      </c>
      <c r="G600">
        <v>20962</v>
      </c>
      <c r="H600">
        <v>21085</v>
      </c>
      <c r="I600">
        <v>21184</v>
      </c>
      <c r="J600">
        <v>22130</v>
      </c>
      <c r="K600">
        <v>21822</v>
      </c>
      <c r="L600">
        <v>21718</v>
      </c>
      <c r="M600">
        <v>21454</v>
      </c>
      <c r="N600">
        <v>21267</v>
      </c>
      <c r="O600">
        <v>21333</v>
      </c>
      <c r="P600">
        <v>21501</v>
      </c>
      <c r="Q600"/>
    </row>
    <row r="601" spans="1:17" ht="15.75">
      <c r="A601" s="49" t="str">
        <f>CONCATENATE(B601,"EM",C601)</f>
        <v>2016EMShawano</v>
      </c>
      <c r="B601" s="8">
        <v>2016</v>
      </c>
      <c r="C601" s="46" t="s">
        <v>1544</v>
      </c>
      <c r="D601" s="46" t="s">
        <v>1556</v>
      </c>
      <c r="E601">
        <v>19983</v>
      </c>
      <c r="F601">
        <v>19801</v>
      </c>
      <c r="G601">
        <v>19842</v>
      </c>
      <c r="H601">
        <v>20115</v>
      </c>
      <c r="I601">
        <v>20319</v>
      </c>
      <c r="J601">
        <v>21139</v>
      </c>
      <c r="K601">
        <v>20959</v>
      </c>
      <c r="L601">
        <v>20873</v>
      </c>
      <c r="M601">
        <v>20680</v>
      </c>
      <c r="N601">
        <v>20507</v>
      </c>
      <c r="O601">
        <v>20589</v>
      </c>
      <c r="P601">
        <v>20696</v>
      </c>
      <c r="Q601"/>
    </row>
    <row r="602" spans="1:17" ht="15.75">
      <c r="A602" s="49" t="str">
        <f>CONCATENATE(B602,"UN",C602)</f>
        <v>2016UNShawano</v>
      </c>
      <c r="B602" s="8">
        <v>2016</v>
      </c>
      <c r="C602" s="46" t="s">
        <v>1544</v>
      </c>
      <c r="D602" s="46" t="s">
        <v>1557</v>
      </c>
      <c r="E602">
        <v>1081</v>
      </c>
      <c r="F602">
        <v>1170</v>
      </c>
      <c r="G602">
        <v>1120</v>
      </c>
      <c r="H602">
        <v>970</v>
      </c>
      <c r="I602">
        <v>865</v>
      </c>
      <c r="J602">
        <v>991</v>
      </c>
      <c r="K602">
        <v>863</v>
      </c>
      <c r="L602">
        <v>845</v>
      </c>
      <c r="M602">
        <v>774</v>
      </c>
      <c r="N602">
        <v>760</v>
      </c>
      <c r="O602">
        <v>744</v>
      </c>
      <c r="P602">
        <v>805</v>
      </c>
      <c r="Q602"/>
    </row>
    <row r="603" spans="1:17" ht="15.75">
      <c r="A603" s="49" t="str">
        <f>CONCATENATE(B603,"RT",C603)</f>
        <v>2016RTShawano</v>
      </c>
      <c r="B603" s="8">
        <v>2016</v>
      </c>
      <c r="C603" s="46" t="s">
        <v>1544</v>
      </c>
      <c r="D603" s="46" t="s">
        <v>1558</v>
      </c>
      <c r="E603">
        <v>5.1</v>
      </c>
      <c r="F603">
        <v>5.6</v>
      </c>
      <c r="G603">
        <v>5.3</v>
      </c>
      <c r="H603">
        <v>4.6</v>
      </c>
      <c r="I603">
        <v>4.1</v>
      </c>
      <c r="J603">
        <v>4.5</v>
      </c>
      <c r="K603">
        <v>4</v>
      </c>
      <c r="L603">
        <v>3.9</v>
      </c>
      <c r="M603">
        <v>3.6</v>
      </c>
      <c r="N603">
        <v>3.6</v>
      </c>
      <c r="O603">
        <v>3.5</v>
      </c>
      <c r="P603">
        <v>3.7</v>
      </c>
      <c r="Q603"/>
    </row>
    <row r="604" spans="1:17" ht="15.75">
      <c r="A604" s="49" t="str">
        <f>CONCATENATE(B604,"LF",C604)</f>
        <v>2016LFSheboygan</v>
      </c>
      <c r="B604" s="8">
        <v>2016</v>
      </c>
      <c r="C604" s="46" t="s">
        <v>1897</v>
      </c>
      <c r="D604" s="46" t="s">
        <v>1555</v>
      </c>
      <c r="E604">
        <v>60456</v>
      </c>
      <c r="F604">
        <v>60376</v>
      </c>
      <c r="G604">
        <v>60624</v>
      </c>
      <c r="H604">
        <v>60642</v>
      </c>
      <c r="I604">
        <v>61350</v>
      </c>
      <c r="J604">
        <v>63766</v>
      </c>
      <c r="K604">
        <v>63985</v>
      </c>
      <c r="L604">
        <v>63349</v>
      </c>
      <c r="M604">
        <v>62553</v>
      </c>
      <c r="N604">
        <v>62291</v>
      </c>
      <c r="O604">
        <v>62289</v>
      </c>
      <c r="P604">
        <v>61852</v>
      </c>
      <c r="Q604"/>
    </row>
    <row r="605" spans="1:17" ht="15.75">
      <c r="A605" s="49" t="str">
        <f>CONCATENATE(B605,"EM",C605)</f>
        <v>2016EMSheboygan</v>
      </c>
      <c r="B605" s="8">
        <v>2016</v>
      </c>
      <c r="C605" s="46" t="s">
        <v>1897</v>
      </c>
      <c r="D605" s="46" t="s">
        <v>1556</v>
      </c>
      <c r="E605">
        <v>58138</v>
      </c>
      <c r="F605">
        <v>57934</v>
      </c>
      <c r="G605">
        <v>58263</v>
      </c>
      <c r="H605">
        <v>58517</v>
      </c>
      <c r="I605">
        <v>59275</v>
      </c>
      <c r="J605">
        <v>61321</v>
      </c>
      <c r="K605">
        <v>61770</v>
      </c>
      <c r="L605">
        <v>61276</v>
      </c>
      <c r="M605">
        <v>60527</v>
      </c>
      <c r="N605">
        <v>60250</v>
      </c>
      <c r="O605">
        <v>60266</v>
      </c>
      <c r="P605">
        <v>59942</v>
      </c>
      <c r="Q605"/>
    </row>
    <row r="606" spans="1:17" ht="15.75">
      <c r="A606" s="49" t="str">
        <f>CONCATENATE(B606,"UN",C606)</f>
        <v>2016UNSheboygan</v>
      </c>
      <c r="B606" s="8">
        <v>2016</v>
      </c>
      <c r="C606" s="46" t="s">
        <v>1897</v>
      </c>
      <c r="D606" s="46" t="s">
        <v>1557</v>
      </c>
      <c r="E606">
        <v>2318</v>
      </c>
      <c r="F606">
        <v>2442</v>
      </c>
      <c r="G606">
        <v>2361</v>
      </c>
      <c r="H606">
        <v>2125</v>
      </c>
      <c r="I606">
        <v>2075</v>
      </c>
      <c r="J606">
        <v>2445</v>
      </c>
      <c r="K606">
        <v>2215</v>
      </c>
      <c r="L606">
        <v>2073</v>
      </c>
      <c r="M606">
        <v>2026</v>
      </c>
      <c r="N606">
        <v>2041</v>
      </c>
      <c r="O606">
        <v>2023</v>
      </c>
      <c r="P606">
        <v>1910</v>
      </c>
      <c r="Q606"/>
    </row>
    <row r="607" spans="1:17" ht="15.75">
      <c r="A607" s="49" t="str">
        <f>CONCATENATE(B607,"RT",C607)</f>
        <v>2016RTSheboygan</v>
      </c>
      <c r="B607" s="8">
        <v>2016</v>
      </c>
      <c r="C607" s="46" t="s">
        <v>1897</v>
      </c>
      <c r="D607" s="46" t="s">
        <v>1558</v>
      </c>
      <c r="E607">
        <v>3.8</v>
      </c>
      <c r="F607">
        <v>4</v>
      </c>
      <c r="G607">
        <v>3.9</v>
      </c>
      <c r="H607">
        <v>3.5</v>
      </c>
      <c r="I607">
        <v>3.4</v>
      </c>
      <c r="J607">
        <v>3.8</v>
      </c>
      <c r="K607">
        <v>3.5</v>
      </c>
      <c r="L607">
        <v>3.3</v>
      </c>
      <c r="M607">
        <v>3.2</v>
      </c>
      <c r="N607">
        <v>3.3</v>
      </c>
      <c r="O607">
        <v>3.2</v>
      </c>
      <c r="P607">
        <v>3.1</v>
      </c>
      <c r="Q607"/>
    </row>
    <row r="608" spans="1:17" ht="15.75">
      <c r="A608" s="49" t="str">
        <f>CONCATENATE(B608,"LF",C608)</f>
        <v>2016LFTaylor</v>
      </c>
      <c r="B608" s="8">
        <v>2016</v>
      </c>
      <c r="C608" s="46" t="s">
        <v>1863</v>
      </c>
      <c r="D608" s="46" t="s">
        <v>1555</v>
      </c>
      <c r="E608">
        <v>10822</v>
      </c>
      <c r="F608">
        <v>10716</v>
      </c>
      <c r="G608">
        <v>10776</v>
      </c>
      <c r="H608">
        <v>10823</v>
      </c>
      <c r="I608">
        <v>10851</v>
      </c>
      <c r="J608">
        <v>11406</v>
      </c>
      <c r="K608">
        <v>11104</v>
      </c>
      <c r="L608">
        <v>11022</v>
      </c>
      <c r="M608">
        <v>10981</v>
      </c>
      <c r="N608">
        <v>10955</v>
      </c>
      <c r="O608">
        <v>10944</v>
      </c>
      <c r="P608">
        <v>11013</v>
      </c>
      <c r="Q608"/>
    </row>
    <row r="609" spans="1:17" ht="15.75">
      <c r="A609" s="49" t="str">
        <f>CONCATENATE(B609,"EM",C609)</f>
        <v>2016EMTaylor</v>
      </c>
      <c r="B609" s="8">
        <v>2016</v>
      </c>
      <c r="C609" s="46" t="s">
        <v>1863</v>
      </c>
      <c r="D609" s="46" t="s">
        <v>1556</v>
      </c>
      <c r="E609">
        <v>10182</v>
      </c>
      <c r="F609">
        <v>10076</v>
      </c>
      <c r="G609">
        <v>10159</v>
      </c>
      <c r="H609">
        <v>10294</v>
      </c>
      <c r="I609">
        <v>10462</v>
      </c>
      <c r="J609">
        <v>10972</v>
      </c>
      <c r="K609">
        <v>10688</v>
      </c>
      <c r="L609">
        <v>10646</v>
      </c>
      <c r="M609">
        <v>10633</v>
      </c>
      <c r="N609">
        <v>10610</v>
      </c>
      <c r="O609">
        <v>10544</v>
      </c>
      <c r="P609">
        <v>10498</v>
      </c>
      <c r="Q609"/>
    </row>
    <row r="610" spans="1:17" ht="15.75">
      <c r="A610" s="49" t="str">
        <f>CONCATENATE(B610,"UN",C610)</f>
        <v>2016UNTaylor</v>
      </c>
      <c r="B610" s="8">
        <v>2016</v>
      </c>
      <c r="C610" s="46" t="s">
        <v>1863</v>
      </c>
      <c r="D610" s="46" t="s">
        <v>1557</v>
      </c>
      <c r="E610">
        <v>640</v>
      </c>
      <c r="F610">
        <v>640</v>
      </c>
      <c r="G610">
        <v>617</v>
      </c>
      <c r="H610">
        <v>529</v>
      </c>
      <c r="I610">
        <v>389</v>
      </c>
      <c r="J610">
        <v>434</v>
      </c>
      <c r="K610">
        <v>416</v>
      </c>
      <c r="L610">
        <v>376</v>
      </c>
      <c r="M610">
        <v>348</v>
      </c>
      <c r="N610">
        <v>345</v>
      </c>
      <c r="O610">
        <v>400</v>
      </c>
      <c r="P610">
        <v>515</v>
      </c>
      <c r="Q610"/>
    </row>
    <row r="611" spans="1:17" ht="15.75">
      <c r="A611" s="49" t="str">
        <f>CONCATENATE(B611,"RT",C611)</f>
        <v>2016RTTaylor</v>
      </c>
      <c r="B611" s="8">
        <v>2016</v>
      </c>
      <c r="C611" s="46" t="s">
        <v>1863</v>
      </c>
      <c r="D611" s="46" t="s">
        <v>1558</v>
      </c>
      <c r="E611">
        <v>5.9</v>
      </c>
      <c r="F611">
        <v>6</v>
      </c>
      <c r="G611">
        <v>5.7</v>
      </c>
      <c r="H611">
        <v>4.9</v>
      </c>
      <c r="I611">
        <v>3.6</v>
      </c>
      <c r="J611">
        <v>3.8</v>
      </c>
      <c r="K611">
        <v>3.7</v>
      </c>
      <c r="L611">
        <v>3.4</v>
      </c>
      <c r="M611">
        <v>3.2</v>
      </c>
      <c r="N611">
        <v>3.1</v>
      </c>
      <c r="O611">
        <v>3.7</v>
      </c>
      <c r="P611">
        <v>4.7</v>
      </c>
      <c r="Q611"/>
    </row>
    <row r="612" spans="1:17" ht="15.75">
      <c r="A612" s="49" t="str">
        <f>CONCATENATE(B612,"LF",C612)</f>
        <v>2016LFTrempealeau</v>
      </c>
      <c r="B612" s="8">
        <v>2016</v>
      </c>
      <c r="C612" s="46" t="s">
        <v>1864</v>
      </c>
      <c r="D612" s="46" t="s">
        <v>1555</v>
      </c>
      <c r="E612">
        <v>16610</v>
      </c>
      <c r="F612">
        <v>16666</v>
      </c>
      <c r="G612">
        <v>16625</v>
      </c>
      <c r="H612">
        <v>16516</v>
      </c>
      <c r="I612">
        <v>16573</v>
      </c>
      <c r="J612">
        <v>17222</v>
      </c>
      <c r="K612">
        <v>16793</v>
      </c>
      <c r="L612">
        <v>16709</v>
      </c>
      <c r="M612">
        <v>16600</v>
      </c>
      <c r="N612">
        <v>16599</v>
      </c>
      <c r="O612">
        <v>16692</v>
      </c>
      <c r="P612">
        <v>16871</v>
      </c>
      <c r="Q612"/>
    </row>
    <row r="613" spans="1:17" ht="15.75">
      <c r="A613" s="49" t="str">
        <f>CONCATENATE(B613,"EM",C613)</f>
        <v>2016EMTrempealeau</v>
      </c>
      <c r="B613" s="8">
        <v>2016</v>
      </c>
      <c r="C613" s="46" t="s">
        <v>1864</v>
      </c>
      <c r="D613" s="46" t="s">
        <v>1556</v>
      </c>
      <c r="E613">
        <v>15804</v>
      </c>
      <c r="F613">
        <v>15810</v>
      </c>
      <c r="G613">
        <v>15810</v>
      </c>
      <c r="H613">
        <v>15918</v>
      </c>
      <c r="I613">
        <v>16050</v>
      </c>
      <c r="J613">
        <v>16566</v>
      </c>
      <c r="K613">
        <v>16177</v>
      </c>
      <c r="L613">
        <v>16145</v>
      </c>
      <c r="M613">
        <v>16084</v>
      </c>
      <c r="N613">
        <v>16093</v>
      </c>
      <c r="O613">
        <v>16179</v>
      </c>
      <c r="P613">
        <v>16231</v>
      </c>
      <c r="Q613"/>
    </row>
    <row r="614" spans="1:17" ht="15.75">
      <c r="A614" s="49" t="str">
        <f>CONCATENATE(B614,"UN",C614)</f>
        <v>2016UNTrempealeau</v>
      </c>
      <c r="B614" s="8">
        <v>2016</v>
      </c>
      <c r="C614" s="46" t="s">
        <v>1864</v>
      </c>
      <c r="D614" s="46" t="s">
        <v>1557</v>
      </c>
      <c r="E614">
        <v>806</v>
      </c>
      <c r="F614">
        <v>856</v>
      </c>
      <c r="G614">
        <v>815</v>
      </c>
      <c r="H614">
        <v>598</v>
      </c>
      <c r="I614">
        <v>523</v>
      </c>
      <c r="J614">
        <v>656</v>
      </c>
      <c r="K614">
        <v>616</v>
      </c>
      <c r="L614">
        <v>564</v>
      </c>
      <c r="M614">
        <v>516</v>
      </c>
      <c r="N614">
        <v>506</v>
      </c>
      <c r="O614">
        <v>513</v>
      </c>
      <c r="P614">
        <v>640</v>
      </c>
      <c r="Q614"/>
    </row>
    <row r="615" spans="1:17" ht="15.75">
      <c r="A615" s="49" t="str">
        <f>CONCATENATE(B615,"RT",C615)</f>
        <v>2016RTTrempealeau</v>
      </c>
      <c r="B615" s="8">
        <v>2016</v>
      </c>
      <c r="C615" s="46" t="s">
        <v>1864</v>
      </c>
      <c r="D615" s="46" t="s">
        <v>1558</v>
      </c>
      <c r="E615">
        <v>4.9</v>
      </c>
      <c r="F615">
        <v>5.1</v>
      </c>
      <c r="G615">
        <v>4.9</v>
      </c>
      <c r="H615">
        <v>3.6</v>
      </c>
      <c r="I615">
        <v>3.2</v>
      </c>
      <c r="J615">
        <v>3.8</v>
      </c>
      <c r="K615">
        <v>3.7</v>
      </c>
      <c r="L615">
        <v>3.4</v>
      </c>
      <c r="M615">
        <v>3.1</v>
      </c>
      <c r="N615">
        <v>3</v>
      </c>
      <c r="O615">
        <v>3.1</v>
      </c>
      <c r="P615">
        <v>3.8</v>
      </c>
      <c r="Q615"/>
    </row>
    <row r="616" spans="1:17" ht="15.75">
      <c r="A616" s="49" t="str">
        <f>CONCATENATE(B616,"LF",C616)</f>
        <v>2016LFVernon</v>
      </c>
      <c r="B616" s="8">
        <v>2016</v>
      </c>
      <c r="C616" s="46" t="s">
        <v>1865</v>
      </c>
      <c r="D616" s="46" t="s">
        <v>1555</v>
      </c>
      <c r="E616">
        <v>15628</v>
      </c>
      <c r="F616">
        <v>15642</v>
      </c>
      <c r="G616">
        <v>15497</v>
      </c>
      <c r="H616">
        <v>15521</v>
      </c>
      <c r="I616">
        <v>15736</v>
      </c>
      <c r="J616">
        <v>16313</v>
      </c>
      <c r="K616">
        <v>15823</v>
      </c>
      <c r="L616">
        <v>15674</v>
      </c>
      <c r="M616">
        <v>15855</v>
      </c>
      <c r="N616">
        <v>15816</v>
      </c>
      <c r="O616">
        <v>15989</v>
      </c>
      <c r="P616">
        <v>15923</v>
      </c>
      <c r="Q616"/>
    </row>
    <row r="617" spans="1:17" ht="15.75">
      <c r="A617" s="49" t="str">
        <f>CONCATENATE(B617,"EM",C617)</f>
        <v>2016EMVernon</v>
      </c>
      <c r="B617" s="8">
        <v>2016</v>
      </c>
      <c r="C617" s="46" t="s">
        <v>1865</v>
      </c>
      <c r="D617" s="46" t="s">
        <v>1556</v>
      </c>
      <c r="E617">
        <v>14853</v>
      </c>
      <c r="F617">
        <v>14823</v>
      </c>
      <c r="G617">
        <v>14757</v>
      </c>
      <c r="H617">
        <v>14964</v>
      </c>
      <c r="I617">
        <v>15229</v>
      </c>
      <c r="J617">
        <v>15733</v>
      </c>
      <c r="K617">
        <v>15298</v>
      </c>
      <c r="L617">
        <v>15184</v>
      </c>
      <c r="M617">
        <v>15344</v>
      </c>
      <c r="N617">
        <v>15318</v>
      </c>
      <c r="O617">
        <v>15465</v>
      </c>
      <c r="P617">
        <v>15357</v>
      </c>
      <c r="Q617"/>
    </row>
    <row r="618" spans="1:17" ht="15.75">
      <c r="A618" s="49" t="str">
        <f>CONCATENATE(B618,"UN",C618)</f>
        <v>2016UNVernon</v>
      </c>
      <c r="B618" s="8">
        <v>2016</v>
      </c>
      <c r="C618" s="46" t="s">
        <v>1865</v>
      </c>
      <c r="D618" s="46" t="s">
        <v>1557</v>
      </c>
      <c r="E618">
        <v>775</v>
      </c>
      <c r="F618">
        <v>819</v>
      </c>
      <c r="G618">
        <v>740</v>
      </c>
      <c r="H618">
        <v>557</v>
      </c>
      <c r="I618">
        <v>507</v>
      </c>
      <c r="J618">
        <v>580</v>
      </c>
      <c r="K618">
        <v>525</v>
      </c>
      <c r="L618">
        <v>490</v>
      </c>
      <c r="M618">
        <v>511</v>
      </c>
      <c r="N618">
        <v>498</v>
      </c>
      <c r="O618">
        <v>524</v>
      </c>
      <c r="P618">
        <v>566</v>
      </c>
      <c r="Q618"/>
    </row>
    <row r="619" spans="1:17" ht="15.75">
      <c r="A619" s="49" t="str">
        <f>CONCATENATE(B619,"RT",C619)</f>
        <v>2016RTVernon</v>
      </c>
      <c r="B619" s="8">
        <v>2016</v>
      </c>
      <c r="C619" s="46" t="s">
        <v>1865</v>
      </c>
      <c r="D619" s="46" t="s">
        <v>1558</v>
      </c>
      <c r="E619">
        <v>5</v>
      </c>
      <c r="F619">
        <v>5.2</v>
      </c>
      <c r="G619">
        <v>4.8</v>
      </c>
      <c r="H619">
        <v>3.6</v>
      </c>
      <c r="I619">
        <v>3.2</v>
      </c>
      <c r="J619">
        <v>3.6</v>
      </c>
      <c r="K619">
        <v>3.3</v>
      </c>
      <c r="L619">
        <v>3.1</v>
      </c>
      <c r="M619">
        <v>3.2</v>
      </c>
      <c r="N619">
        <v>3.1</v>
      </c>
      <c r="O619">
        <v>3.3</v>
      </c>
      <c r="P619">
        <v>3.6</v>
      </c>
      <c r="Q619"/>
    </row>
    <row r="620" spans="1:17" ht="15.75">
      <c r="A620" s="49" t="str">
        <f>CONCATENATE(B620,"LF",C620)</f>
        <v>2016LFVilas</v>
      </c>
      <c r="B620" s="8">
        <v>2016</v>
      </c>
      <c r="C620" s="46" t="s">
        <v>1866</v>
      </c>
      <c r="D620" s="46" t="s">
        <v>1555</v>
      </c>
      <c r="E620">
        <v>9475</v>
      </c>
      <c r="F620">
        <v>9569</v>
      </c>
      <c r="G620">
        <v>9469</v>
      </c>
      <c r="H620">
        <v>9618</v>
      </c>
      <c r="I620">
        <v>10041</v>
      </c>
      <c r="J620">
        <v>10878</v>
      </c>
      <c r="K620">
        <v>11288</v>
      </c>
      <c r="L620">
        <v>10981</v>
      </c>
      <c r="M620">
        <v>10264</v>
      </c>
      <c r="N620">
        <v>9898</v>
      </c>
      <c r="O620">
        <v>9467</v>
      </c>
      <c r="P620">
        <v>9440</v>
      </c>
      <c r="Q620"/>
    </row>
    <row r="621" spans="1:17" ht="15.75">
      <c r="A621" s="49" t="str">
        <f>CONCATENATE(B621,"EM",C621)</f>
        <v>2016EMVilas</v>
      </c>
      <c r="B621" s="8">
        <v>2016</v>
      </c>
      <c r="C621" s="46" t="s">
        <v>1866</v>
      </c>
      <c r="D621" s="46" t="s">
        <v>1556</v>
      </c>
      <c r="E621">
        <v>8770</v>
      </c>
      <c r="F621">
        <v>8791</v>
      </c>
      <c r="G621">
        <v>8723</v>
      </c>
      <c r="H621">
        <v>8871</v>
      </c>
      <c r="I621">
        <v>9550</v>
      </c>
      <c r="J621">
        <v>10324</v>
      </c>
      <c r="K621">
        <v>10764</v>
      </c>
      <c r="L621">
        <v>10481</v>
      </c>
      <c r="M621">
        <v>9808</v>
      </c>
      <c r="N621">
        <v>9459</v>
      </c>
      <c r="O621">
        <v>8978</v>
      </c>
      <c r="P621">
        <v>8863</v>
      </c>
      <c r="Q621"/>
    </row>
    <row r="622" spans="1:17" ht="15.75">
      <c r="A622" s="49" t="str">
        <f>CONCATENATE(B622,"UN",C622)</f>
        <v>2016UNVilas</v>
      </c>
      <c r="B622" s="8">
        <v>2016</v>
      </c>
      <c r="C622" s="46" t="s">
        <v>1866</v>
      </c>
      <c r="D622" s="46" t="s">
        <v>1557</v>
      </c>
      <c r="E622">
        <v>705</v>
      </c>
      <c r="F622">
        <v>778</v>
      </c>
      <c r="G622">
        <v>746</v>
      </c>
      <c r="H622">
        <v>747</v>
      </c>
      <c r="I622">
        <v>491</v>
      </c>
      <c r="J622">
        <v>554</v>
      </c>
      <c r="K622">
        <v>524</v>
      </c>
      <c r="L622">
        <v>500</v>
      </c>
      <c r="M622">
        <v>456</v>
      </c>
      <c r="N622">
        <v>439</v>
      </c>
      <c r="O622">
        <v>489</v>
      </c>
      <c r="P622">
        <v>577</v>
      </c>
      <c r="Q622"/>
    </row>
    <row r="623" spans="1:17" ht="15.75">
      <c r="A623" s="49" t="str">
        <f>CONCATENATE(B623,"RT",C623)</f>
        <v>2016RTVilas</v>
      </c>
      <c r="B623" s="8">
        <v>2016</v>
      </c>
      <c r="C623" s="46" t="s">
        <v>1866</v>
      </c>
      <c r="D623" s="46" t="s">
        <v>1558</v>
      </c>
      <c r="E623">
        <v>7.4</v>
      </c>
      <c r="F623">
        <v>8.1</v>
      </c>
      <c r="G623">
        <v>7.9</v>
      </c>
      <c r="H623">
        <v>7.8</v>
      </c>
      <c r="I623">
        <v>4.9</v>
      </c>
      <c r="J623">
        <v>5.1</v>
      </c>
      <c r="K623">
        <v>4.6</v>
      </c>
      <c r="L623">
        <v>4.6</v>
      </c>
      <c r="M623">
        <v>4.4</v>
      </c>
      <c r="N623">
        <v>4.4</v>
      </c>
      <c r="O623">
        <v>5.2</v>
      </c>
      <c r="P623">
        <v>6.1</v>
      </c>
      <c r="Q623"/>
    </row>
    <row r="624" spans="1:17" ht="15.75">
      <c r="A624" s="49" t="str">
        <f>CONCATENATE(B624,"LF",C624)</f>
        <v>2016LFWalworth</v>
      </c>
      <c r="B624" s="8">
        <v>2016</v>
      </c>
      <c r="C624" s="46" t="s">
        <v>1867</v>
      </c>
      <c r="D624" s="46" t="s">
        <v>1555</v>
      </c>
      <c r="E624">
        <v>56904</v>
      </c>
      <c r="F624">
        <v>57555</v>
      </c>
      <c r="G624">
        <v>57566</v>
      </c>
      <c r="H624">
        <v>57539</v>
      </c>
      <c r="I624">
        <v>58356</v>
      </c>
      <c r="J624">
        <v>58644</v>
      </c>
      <c r="K624">
        <v>57935</v>
      </c>
      <c r="L624">
        <v>57134</v>
      </c>
      <c r="M624">
        <v>58284</v>
      </c>
      <c r="N624">
        <v>58425</v>
      </c>
      <c r="O624">
        <v>57736</v>
      </c>
      <c r="P624">
        <v>57280</v>
      </c>
      <c r="Q624"/>
    </row>
    <row r="625" spans="1:17" ht="15.75">
      <c r="A625" s="49" t="str">
        <f>CONCATENATE(B625,"EM",C625)</f>
        <v>2016EMWalworth</v>
      </c>
      <c r="B625" s="8">
        <v>2016</v>
      </c>
      <c r="C625" s="46" t="s">
        <v>1867</v>
      </c>
      <c r="D625" s="46" t="s">
        <v>1556</v>
      </c>
      <c r="E625">
        <v>54093</v>
      </c>
      <c r="F625">
        <v>54584</v>
      </c>
      <c r="G625">
        <v>54760</v>
      </c>
      <c r="H625">
        <v>55217</v>
      </c>
      <c r="I625">
        <v>56163</v>
      </c>
      <c r="J625">
        <v>56068</v>
      </c>
      <c r="K625">
        <v>55575</v>
      </c>
      <c r="L625">
        <v>54893</v>
      </c>
      <c r="M625">
        <v>56179</v>
      </c>
      <c r="N625">
        <v>56355</v>
      </c>
      <c r="O625">
        <v>55677</v>
      </c>
      <c r="P625">
        <v>55221</v>
      </c>
      <c r="Q625"/>
    </row>
    <row r="626" spans="1:17" ht="15.75">
      <c r="A626" s="49" t="str">
        <f>CONCATENATE(B626,"UN",C626)</f>
        <v>2016UNWalworth</v>
      </c>
      <c r="B626" s="8">
        <v>2016</v>
      </c>
      <c r="C626" s="46" t="s">
        <v>1867</v>
      </c>
      <c r="D626" s="46" t="s">
        <v>1557</v>
      </c>
      <c r="E626">
        <v>2811</v>
      </c>
      <c r="F626">
        <v>2971</v>
      </c>
      <c r="G626">
        <v>2806</v>
      </c>
      <c r="H626">
        <v>2322</v>
      </c>
      <c r="I626">
        <v>2193</v>
      </c>
      <c r="J626">
        <v>2576</v>
      </c>
      <c r="K626">
        <v>2360</v>
      </c>
      <c r="L626">
        <v>2241</v>
      </c>
      <c r="M626">
        <v>2105</v>
      </c>
      <c r="N626">
        <v>2070</v>
      </c>
      <c r="O626">
        <v>2059</v>
      </c>
      <c r="P626">
        <v>2059</v>
      </c>
      <c r="Q626"/>
    </row>
    <row r="627" spans="1:17" ht="15.75">
      <c r="A627" s="49" t="str">
        <f>CONCATENATE(B627,"RT",C627)</f>
        <v>2016RTWalworth</v>
      </c>
      <c r="B627" s="8">
        <v>2016</v>
      </c>
      <c r="C627" s="46" t="s">
        <v>1867</v>
      </c>
      <c r="D627" s="46" t="s">
        <v>1558</v>
      </c>
      <c r="E627">
        <v>4.9</v>
      </c>
      <c r="F627">
        <v>5.2</v>
      </c>
      <c r="G627">
        <v>4.9</v>
      </c>
      <c r="H627">
        <v>4</v>
      </c>
      <c r="I627">
        <v>3.8</v>
      </c>
      <c r="J627">
        <v>4.4</v>
      </c>
      <c r="K627">
        <v>4.1</v>
      </c>
      <c r="L627">
        <v>3.9</v>
      </c>
      <c r="M627">
        <v>3.6</v>
      </c>
      <c r="N627">
        <v>3.5</v>
      </c>
      <c r="O627">
        <v>3.6</v>
      </c>
      <c r="P627">
        <v>3.6</v>
      </c>
      <c r="Q627"/>
    </row>
    <row r="628" spans="1:17" ht="15.75">
      <c r="A628" s="49" t="str">
        <f>CONCATENATE(B628,"LF",C628)</f>
        <v>2016LFWashburn</v>
      </c>
      <c r="B628" s="8">
        <v>2016</v>
      </c>
      <c r="C628" s="46" t="s">
        <v>1868</v>
      </c>
      <c r="D628" s="46" t="s">
        <v>1555</v>
      </c>
      <c r="E628">
        <v>7825</v>
      </c>
      <c r="F628">
        <v>7876</v>
      </c>
      <c r="G628">
        <v>7829</v>
      </c>
      <c r="H628">
        <v>7861</v>
      </c>
      <c r="I628">
        <v>7977</v>
      </c>
      <c r="J628">
        <v>8377</v>
      </c>
      <c r="K628">
        <v>8276</v>
      </c>
      <c r="L628">
        <v>8166</v>
      </c>
      <c r="M628">
        <v>8016</v>
      </c>
      <c r="N628">
        <v>7889</v>
      </c>
      <c r="O628">
        <v>7772</v>
      </c>
      <c r="P628">
        <v>7797</v>
      </c>
      <c r="Q628"/>
    </row>
    <row r="629" spans="1:17" ht="15.75">
      <c r="A629" s="49" t="str">
        <f>CONCATENATE(B629,"EM",C629)</f>
        <v>2016EMWashburn</v>
      </c>
      <c r="B629" s="8">
        <v>2016</v>
      </c>
      <c r="C629" s="46" t="s">
        <v>1868</v>
      </c>
      <c r="D629" s="46" t="s">
        <v>1556</v>
      </c>
      <c r="E629">
        <v>7308</v>
      </c>
      <c r="F629">
        <v>7313</v>
      </c>
      <c r="G629">
        <v>7305</v>
      </c>
      <c r="H629">
        <v>7443</v>
      </c>
      <c r="I629">
        <v>7631</v>
      </c>
      <c r="J629">
        <v>7963</v>
      </c>
      <c r="K629">
        <v>7885</v>
      </c>
      <c r="L629">
        <v>7793</v>
      </c>
      <c r="M629">
        <v>7682</v>
      </c>
      <c r="N629">
        <v>7560</v>
      </c>
      <c r="O629">
        <v>7431</v>
      </c>
      <c r="P629">
        <v>7394</v>
      </c>
      <c r="Q629"/>
    </row>
    <row r="630" spans="1:17" ht="15.75">
      <c r="A630" s="49" t="str">
        <f>CONCATENATE(B630,"UN",C630)</f>
        <v>2016UNWashburn</v>
      </c>
      <c r="B630" s="8">
        <v>2016</v>
      </c>
      <c r="C630" s="46" t="s">
        <v>1868</v>
      </c>
      <c r="D630" s="46" t="s">
        <v>1557</v>
      </c>
      <c r="E630">
        <v>517</v>
      </c>
      <c r="F630">
        <v>563</v>
      </c>
      <c r="G630">
        <v>524</v>
      </c>
      <c r="H630">
        <v>418</v>
      </c>
      <c r="I630">
        <v>346</v>
      </c>
      <c r="J630">
        <v>414</v>
      </c>
      <c r="K630">
        <v>391</v>
      </c>
      <c r="L630">
        <v>373</v>
      </c>
      <c r="M630">
        <v>334</v>
      </c>
      <c r="N630">
        <v>329</v>
      </c>
      <c r="O630">
        <v>341</v>
      </c>
      <c r="P630">
        <v>403</v>
      </c>
      <c r="Q630"/>
    </row>
    <row r="631" spans="1:17" ht="15.75">
      <c r="A631" s="49" t="str">
        <f>CONCATENATE(B631,"RT",C631)</f>
        <v>2016RTWashburn</v>
      </c>
      <c r="B631" s="8">
        <v>2016</v>
      </c>
      <c r="C631" s="46" t="s">
        <v>1868</v>
      </c>
      <c r="D631" s="46" t="s">
        <v>1558</v>
      </c>
      <c r="E631">
        <v>6.6</v>
      </c>
      <c r="F631">
        <v>7.1</v>
      </c>
      <c r="G631">
        <v>6.7</v>
      </c>
      <c r="H631">
        <v>5.3</v>
      </c>
      <c r="I631">
        <v>4.3</v>
      </c>
      <c r="J631">
        <v>4.9</v>
      </c>
      <c r="K631">
        <v>4.7</v>
      </c>
      <c r="L631">
        <v>4.6</v>
      </c>
      <c r="M631">
        <v>4.2</v>
      </c>
      <c r="N631">
        <v>4.2</v>
      </c>
      <c r="O631">
        <v>4.4</v>
      </c>
      <c r="P631">
        <v>5.2</v>
      </c>
      <c r="Q631"/>
    </row>
    <row r="632" spans="1:17" ht="15.75">
      <c r="A632" s="49" t="str">
        <f>CONCATENATE(B632,"LF",C632)</f>
        <v>2016LFWashington</v>
      </c>
      <c r="B632" s="8">
        <v>2016</v>
      </c>
      <c r="C632" s="46" t="s">
        <v>282</v>
      </c>
      <c r="D632" s="46" t="s">
        <v>1555</v>
      </c>
      <c r="E632">
        <v>76115</v>
      </c>
      <c r="F632">
        <v>76791</v>
      </c>
      <c r="G632">
        <v>76649</v>
      </c>
      <c r="H632">
        <v>76256</v>
      </c>
      <c r="I632">
        <v>76374</v>
      </c>
      <c r="J632">
        <v>77458</v>
      </c>
      <c r="K632">
        <v>77584</v>
      </c>
      <c r="L632">
        <v>77321</v>
      </c>
      <c r="M632">
        <v>76767</v>
      </c>
      <c r="N632">
        <v>76770</v>
      </c>
      <c r="O632">
        <v>76580</v>
      </c>
      <c r="P632">
        <v>75767</v>
      </c>
      <c r="Q632"/>
    </row>
    <row r="633" spans="1:17" ht="15.75">
      <c r="A633" s="49" t="str">
        <f>CONCATENATE(B633,"EM",C633)</f>
        <v>2016EMWashington</v>
      </c>
      <c r="B633" s="8">
        <v>2016</v>
      </c>
      <c r="C633" s="46" t="s">
        <v>282</v>
      </c>
      <c r="D633" s="46" t="s">
        <v>1556</v>
      </c>
      <c r="E633">
        <v>73244</v>
      </c>
      <c r="F633">
        <v>73748</v>
      </c>
      <c r="G633">
        <v>73712</v>
      </c>
      <c r="H633">
        <v>73727</v>
      </c>
      <c r="I633">
        <v>73884</v>
      </c>
      <c r="J633">
        <v>74418</v>
      </c>
      <c r="K633">
        <v>74803</v>
      </c>
      <c r="L633">
        <v>74700</v>
      </c>
      <c r="M633">
        <v>74292</v>
      </c>
      <c r="N633">
        <v>74311</v>
      </c>
      <c r="O633">
        <v>74171</v>
      </c>
      <c r="P633">
        <v>73465</v>
      </c>
      <c r="Q633"/>
    </row>
    <row r="634" spans="1:17" ht="15.75">
      <c r="A634" s="49" t="str">
        <f>CONCATENATE(B634,"UN",C634)</f>
        <v>2016UNWashington</v>
      </c>
      <c r="B634" s="8">
        <v>2016</v>
      </c>
      <c r="C634" s="46" t="s">
        <v>282</v>
      </c>
      <c r="D634" s="46" t="s">
        <v>1557</v>
      </c>
      <c r="E634">
        <v>2871</v>
      </c>
      <c r="F634">
        <v>3043</v>
      </c>
      <c r="G634">
        <v>2937</v>
      </c>
      <c r="H634">
        <v>2529</v>
      </c>
      <c r="I634">
        <v>2490</v>
      </c>
      <c r="J634">
        <v>3040</v>
      </c>
      <c r="K634">
        <v>2781</v>
      </c>
      <c r="L634">
        <v>2621</v>
      </c>
      <c r="M634">
        <v>2475</v>
      </c>
      <c r="N634">
        <v>2459</v>
      </c>
      <c r="O634">
        <v>2409</v>
      </c>
      <c r="P634">
        <v>2302</v>
      </c>
      <c r="Q634"/>
    </row>
    <row r="635" spans="1:17" ht="15.75">
      <c r="A635" s="49" t="str">
        <f>CONCATENATE(B635,"RT",C635)</f>
        <v>2016RTWashington</v>
      </c>
      <c r="B635" s="8">
        <v>2016</v>
      </c>
      <c r="C635" s="46" t="s">
        <v>282</v>
      </c>
      <c r="D635" s="46" t="s">
        <v>1558</v>
      </c>
      <c r="E635">
        <v>3.8</v>
      </c>
      <c r="F635">
        <v>4</v>
      </c>
      <c r="G635">
        <v>3.8</v>
      </c>
      <c r="H635">
        <v>3.3</v>
      </c>
      <c r="I635">
        <v>3.3</v>
      </c>
      <c r="J635">
        <v>3.9</v>
      </c>
      <c r="K635">
        <v>3.6</v>
      </c>
      <c r="L635">
        <v>3.4</v>
      </c>
      <c r="M635">
        <v>3.2</v>
      </c>
      <c r="N635">
        <v>3.2</v>
      </c>
      <c r="O635">
        <v>3.1</v>
      </c>
      <c r="P635">
        <v>3</v>
      </c>
      <c r="Q635"/>
    </row>
    <row r="636" spans="1:17" ht="15.75">
      <c r="A636" s="49" t="str">
        <f>CONCATENATE(B636,"LF",C636)</f>
        <v>2016LFWaukesha</v>
      </c>
      <c r="B636" s="8">
        <v>2016</v>
      </c>
      <c r="C636" s="46" t="s">
        <v>284</v>
      </c>
      <c r="D636" s="46" t="s">
        <v>1555</v>
      </c>
      <c r="E636">
        <v>221594</v>
      </c>
      <c r="F636">
        <v>223851</v>
      </c>
      <c r="G636">
        <v>223532</v>
      </c>
      <c r="H636">
        <v>222616</v>
      </c>
      <c r="I636">
        <v>222790</v>
      </c>
      <c r="J636">
        <v>224961</v>
      </c>
      <c r="K636">
        <v>225805</v>
      </c>
      <c r="L636">
        <v>224832</v>
      </c>
      <c r="M636">
        <v>223433</v>
      </c>
      <c r="N636">
        <v>223643</v>
      </c>
      <c r="O636">
        <v>222745</v>
      </c>
      <c r="P636">
        <v>220260</v>
      </c>
      <c r="Q636"/>
    </row>
    <row r="637" spans="1:17" ht="15.75">
      <c r="A637" s="49" t="str">
        <f>CONCATENATE(B637,"EM",C637)</f>
        <v>2016EMWaukesha</v>
      </c>
      <c r="B637" s="8">
        <v>2016</v>
      </c>
      <c r="C637" s="46" t="s">
        <v>284</v>
      </c>
      <c r="D637" s="46" t="s">
        <v>1556</v>
      </c>
      <c r="E637">
        <v>213082</v>
      </c>
      <c r="F637">
        <v>214924</v>
      </c>
      <c r="G637">
        <v>214849</v>
      </c>
      <c r="H637">
        <v>214921</v>
      </c>
      <c r="I637">
        <v>215204</v>
      </c>
      <c r="J637">
        <v>216044</v>
      </c>
      <c r="K637">
        <v>217381</v>
      </c>
      <c r="L637">
        <v>216807</v>
      </c>
      <c r="M637">
        <v>215854</v>
      </c>
      <c r="N637">
        <v>216159</v>
      </c>
      <c r="O637">
        <v>215433</v>
      </c>
      <c r="P637">
        <v>213303</v>
      </c>
      <c r="Q637"/>
    </row>
    <row r="638" spans="1:17" ht="15.75">
      <c r="A638" s="49" t="str">
        <f>CONCATENATE(B638,"UN",C638)</f>
        <v>2016UNWaukesha</v>
      </c>
      <c r="B638" s="8">
        <v>2016</v>
      </c>
      <c r="C638" s="46" t="s">
        <v>284</v>
      </c>
      <c r="D638" s="46" t="s">
        <v>1557</v>
      </c>
      <c r="E638">
        <v>8512</v>
      </c>
      <c r="F638">
        <v>8927</v>
      </c>
      <c r="G638">
        <v>8683</v>
      </c>
      <c r="H638">
        <v>7695</v>
      </c>
      <c r="I638">
        <v>7586</v>
      </c>
      <c r="J638">
        <v>8917</v>
      </c>
      <c r="K638">
        <v>8424</v>
      </c>
      <c r="L638">
        <v>8025</v>
      </c>
      <c r="M638">
        <v>7579</v>
      </c>
      <c r="N638">
        <v>7484</v>
      </c>
      <c r="O638">
        <v>7312</v>
      </c>
      <c r="P638">
        <v>6957</v>
      </c>
      <c r="Q638"/>
    </row>
    <row r="639" spans="1:17" ht="15.75">
      <c r="A639" s="49" t="str">
        <f>CONCATENATE(B639,"RT",C639)</f>
        <v>2016RTWaukesha</v>
      </c>
      <c r="B639" s="8">
        <v>2016</v>
      </c>
      <c r="C639" s="46" t="s">
        <v>284</v>
      </c>
      <c r="D639" s="46" t="s">
        <v>1558</v>
      </c>
      <c r="E639">
        <v>3.8</v>
      </c>
      <c r="F639">
        <v>4</v>
      </c>
      <c r="G639">
        <v>3.9</v>
      </c>
      <c r="H639">
        <v>3.5</v>
      </c>
      <c r="I639">
        <v>3.4</v>
      </c>
      <c r="J639">
        <v>4</v>
      </c>
      <c r="K639">
        <v>3.7</v>
      </c>
      <c r="L639">
        <v>3.6</v>
      </c>
      <c r="M639">
        <v>3.4</v>
      </c>
      <c r="N639">
        <v>3.3</v>
      </c>
      <c r="O639">
        <v>3.3</v>
      </c>
      <c r="P639">
        <v>3.2</v>
      </c>
      <c r="Q639"/>
    </row>
    <row r="640" spans="1:17" ht="15.75">
      <c r="A640" s="49" t="str">
        <f>CONCATENATE(B640,"LF",C640)</f>
        <v>2016LFWaupaca</v>
      </c>
      <c r="B640" s="8">
        <v>2016</v>
      </c>
      <c r="C640" s="46" t="s">
        <v>1869</v>
      </c>
      <c r="D640" s="46" t="s">
        <v>1555</v>
      </c>
      <c r="E640">
        <v>26739</v>
      </c>
      <c r="F640">
        <v>26818</v>
      </c>
      <c r="G640">
        <v>26841</v>
      </c>
      <c r="H640">
        <v>26954</v>
      </c>
      <c r="I640">
        <v>27013</v>
      </c>
      <c r="J640">
        <v>28133</v>
      </c>
      <c r="K640">
        <v>27641</v>
      </c>
      <c r="L640">
        <v>27513</v>
      </c>
      <c r="M640">
        <v>27183</v>
      </c>
      <c r="N640">
        <v>26860</v>
      </c>
      <c r="O640">
        <v>26844</v>
      </c>
      <c r="P640">
        <v>26877</v>
      </c>
      <c r="Q640"/>
    </row>
    <row r="641" spans="1:17" ht="15.75">
      <c r="A641" s="49" t="str">
        <f>CONCATENATE(B641,"EM",C641)</f>
        <v>2016EMWaupaca</v>
      </c>
      <c r="B641" s="8">
        <v>2016</v>
      </c>
      <c r="C641" s="46" t="s">
        <v>1869</v>
      </c>
      <c r="D641" s="46" t="s">
        <v>1556</v>
      </c>
      <c r="E641">
        <v>25466</v>
      </c>
      <c r="F641">
        <v>25465</v>
      </c>
      <c r="G641">
        <v>25509</v>
      </c>
      <c r="H641">
        <v>25808</v>
      </c>
      <c r="I641">
        <v>25995</v>
      </c>
      <c r="J641">
        <v>26940</v>
      </c>
      <c r="K641">
        <v>26568</v>
      </c>
      <c r="L641">
        <v>26497</v>
      </c>
      <c r="M641">
        <v>26172</v>
      </c>
      <c r="N641">
        <v>25878</v>
      </c>
      <c r="O641">
        <v>25907</v>
      </c>
      <c r="P641">
        <v>25877</v>
      </c>
      <c r="Q641"/>
    </row>
    <row r="642" spans="1:17" ht="15.75">
      <c r="A642" s="49" t="str">
        <f>CONCATENATE(B642,"UN",C642)</f>
        <v>2016UNWaupaca</v>
      </c>
      <c r="B642" s="8">
        <v>2016</v>
      </c>
      <c r="C642" s="46" t="s">
        <v>1869</v>
      </c>
      <c r="D642" s="46" t="s">
        <v>1557</v>
      </c>
      <c r="E642">
        <v>1273</v>
      </c>
      <c r="F642">
        <v>1353</v>
      </c>
      <c r="G642">
        <v>1332</v>
      </c>
      <c r="H642">
        <v>1146</v>
      </c>
      <c r="I642">
        <v>1018</v>
      </c>
      <c r="J642">
        <v>1193</v>
      </c>
      <c r="K642">
        <v>1073</v>
      </c>
      <c r="L642">
        <v>1016</v>
      </c>
      <c r="M642">
        <v>1011</v>
      </c>
      <c r="N642">
        <v>982</v>
      </c>
      <c r="O642">
        <v>937</v>
      </c>
      <c r="P642">
        <v>1000</v>
      </c>
      <c r="Q642"/>
    </row>
    <row r="643" spans="1:17" ht="15.75">
      <c r="A643" s="49" t="str">
        <f>CONCATENATE(B643,"RT",C643)</f>
        <v>2016RTWaupaca</v>
      </c>
      <c r="B643" s="8">
        <v>2016</v>
      </c>
      <c r="C643" s="46" t="s">
        <v>1869</v>
      </c>
      <c r="D643" s="46" t="s">
        <v>1558</v>
      </c>
      <c r="E643">
        <v>4.8</v>
      </c>
      <c r="F643">
        <v>5</v>
      </c>
      <c r="G643">
        <v>5</v>
      </c>
      <c r="H643">
        <v>4.3</v>
      </c>
      <c r="I643">
        <v>3.8</v>
      </c>
      <c r="J643">
        <v>4.2</v>
      </c>
      <c r="K643">
        <v>3.9</v>
      </c>
      <c r="L643">
        <v>3.7</v>
      </c>
      <c r="M643">
        <v>3.7</v>
      </c>
      <c r="N643">
        <v>3.7</v>
      </c>
      <c r="O643">
        <v>3.5</v>
      </c>
      <c r="P643">
        <v>3.7</v>
      </c>
      <c r="Q643"/>
    </row>
    <row r="644" spans="1:17" ht="15.75">
      <c r="A644" s="49" t="str">
        <f>CONCATENATE(B644,"LF",C644)</f>
        <v>2016LFWaushara</v>
      </c>
      <c r="B644" s="8">
        <v>2016</v>
      </c>
      <c r="C644" s="46" t="s">
        <v>1870</v>
      </c>
      <c r="D644" s="46" t="s">
        <v>1555</v>
      </c>
      <c r="E644">
        <v>11482</v>
      </c>
      <c r="F644">
        <v>11497</v>
      </c>
      <c r="G644">
        <v>11461</v>
      </c>
      <c r="H644">
        <v>11404</v>
      </c>
      <c r="I644">
        <v>11364</v>
      </c>
      <c r="J644">
        <v>11805</v>
      </c>
      <c r="K644">
        <v>11455</v>
      </c>
      <c r="L644">
        <v>11471</v>
      </c>
      <c r="M644">
        <v>11404</v>
      </c>
      <c r="N644">
        <v>11361</v>
      </c>
      <c r="O644">
        <v>11419</v>
      </c>
      <c r="P644">
        <v>11450</v>
      </c>
      <c r="Q644"/>
    </row>
    <row r="645" spans="1:17" ht="15.75">
      <c r="A645" s="49" t="str">
        <f>CONCATENATE(B645,"EM",C645)</f>
        <v>2016EMWaushara</v>
      </c>
      <c r="B645" s="8">
        <v>2016</v>
      </c>
      <c r="C645" s="46" t="s">
        <v>1870</v>
      </c>
      <c r="D645" s="46" t="s">
        <v>1556</v>
      </c>
      <c r="E645">
        <v>10713</v>
      </c>
      <c r="F645">
        <v>10669</v>
      </c>
      <c r="G645">
        <v>10728</v>
      </c>
      <c r="H645">
        <v>10804</v>
      </c>
      <c r="I645">
        <v>10833</v>
      </c>
      <c r="J645">
        <v>11185</v>
      </c>
      <c r="K645">
        <v>10910</v>
      </c>
      <c r="L645">
        <v>10948</v>
      </c>
      <c r="M645">
        <v>10914</v>
      </c>
      <c r="N645">
        <v>10886</v>
      </c>
      <c r="O645">
        <v>10913</v>
      </c>
      <c r="P645">
        <v>10915</v>
      </c>
      <c r="Q645"/>
    </row>
    <row r="646" spans="1:17" ht="15.75">
      <c r="A646" s="49" t="str">
        <f>CONCATENATE(B646,"UN",C646)</f>
        <v>2016UNWaushara</v>
      </c>
      <c r="B646" s="8">
        <v>2016</v>
      </c>
      <c r="C646" s="46" t="s">
        <v>1870</v>
      </c>
      <c r="D646" s="46" t="s">
        <v>1557</v>
      </c>
      <c r="E646">
        <v>769</v>
      </c>
      <c r="F646">
        <v>828</v>
      </c>
      <c r="G646">
        <v>733</v>
      </c>
      <c r="H646">
        <v>600</v>
      </c>
      <c r="I646">
        <v>531</v>
      </c>
      <c r="J646">
        <v>620</v>
      </c>
      <c r="K646">
        <v>545</v>
      </c>
      <c r="L646">
        <v>523</v>
      </c>
      <c r="M646">
        <v>490</v>
      </c>
      <c r="N646">
        <v>475</v>
      </c>
      <c r="O646">
        <v>506</v>
      </c>
      <c r="P646">
        <v>535</v>
      </c>
      <c r="Q646"/>
    </row>
    <row r="647" spans="1:17" ht="15.75">
      <c r="A647" s="49" t="str">
        <f>CONCATENATE(B647,"RT",C647)</f>
        <v>2016RTWaushara</v>
      </c>
      <c r="B647" s="8">
        <v>2016</v>
      </c>
      <c r="C647" s="46" t="s">
        <v>1870</v>
      </c>
      <c r="D647" s="46" t="s">
        <v>1558</v>
      </c>
      <c r="E647">
        <v>6.7</v>
      </c>
      <c r="F647">
        <v>7.2</v>
      </c>
      <c r="G647">
        <v>6.4</v>
      </c>
      <c r="H647">
        <v>5.3</v>
      </c>
      <c r="I647">
        <v>4.7</v>
      </c>
      <c r="J647">
        <v>5.3</v>
      </c>
      <c r="K647">
        <v>4.8</v>
      </c>
      <c r="L647">
        <v>4.6</v>
      </c>
      <c r="M647">
        <v>4.3</v>
      </c>
      <c r="N647">
        <v>4.2</v>
      </c>
      <c r="O647">
        <v>4.4</v>
      </c>
      <c r="P647">
        <v>4.7</v>
      </c>
      <c r="Q647"/>
    </row>
    <row r="648" spans="1:17" ht="15.75">
      <c r="A648" s="49" t="str">
        <f>CONCATENATE(B648,"LF",C648)</f>
        <v>2016LFWinnebago</v>
      </c>
      <c r="B648" s="8">
        <v>2016</v>
      </c>
      <c r="C648" s="46" t="s">
        <v>294</v>
      </c>
      <c r="D648" s="46" t="s">
        <v>1555</v>
      </c>
      <c r="E648">
        <v>92188</v>
      </c>
      <c r="F648">
        <v>92704</v>
      </c>
      <c r="G648">
        <v>92734</v>
      </c>
      <c r="H648">
        <v>92433</v>
      </c>
      <c r="I648">
        <v>92729</v>
      </c>
      <c r="J648">
        <v>93794</v>
      </c>
      <c r="K648">
        <v>94305</v>
      </c>
      <c r="L648">
        <v>93523</v>
      </c>
      <c r="M648">
        <v>93101</v>
      </c>
      <c r="N648">
        <v>93294</v>
      </c>
      <c r="O648">
        <v>93166</v>
      </c>
      <c r="P648">
        <v>92525</v>
      </c>
      <c r="Q648"/>
    </row>
    <row r="649" spans="1:17" ht="15.75">
      <c r="A649" s="49" t="str">
        <f>CONCATENATE(B649,"EM",C649)</f>
        <v>2016EMWinnebago</v>
      </c>
      <c r="B649" s="8">
        <v>2016</v>
      </c>
      <c r="C649" s="46" t="s">
        <v>294</v>
      </c>
      <c r="D649" s="46" t="s">
        <v>1556</v>
      </c>
      <c r="E649">
        <v>88511</v>
      </c>
      <c r="F649">
        <v>88888</v>
      </c>
      <c r="G649">
        <v>89021</v>
      </c>
      <c r="H649">
        <v>89033</v>
      </c>
      <c r="I649">
        <v>89433</v>
      </c>
      <c r="J649">
        <v>89876</v>
      </c>
      <c r="K649">
        <v>90707</v>
      </c>
      <c r="L649">
        <v>90107</v>
      </c>
      <c r="M649">
        <v>89951</v>
      </c>
      <c r="N649">
        <v>90156</v>
      </c>
      <c r="O649">
        <v>90052</v>
      </c>
      <c r="P649">
        <v>89546</v>
      </c>
      <c r="Q649"/>
    </row>
    <row r="650" spans="1:17" ht="15.75">
      <c r="A650" s="49" t="str">
        <f>CONCATENATE(B650,"UN",C650)</f>
        <v>2016UNWinnebago</v>
      </c>
      <c r="B650" s="8">
        <v>2016</v>
      </c>
      <c r="C650" s="46" t="s">
        <v>294</v>
      </c>
      <c r="D650" s="46" t="s">
        <v>1557</v>
      </c>
      <c r="E650">
        <v>3677</v>
      </c>
      <c r="F650">
        <v>3816</v>
      </c>
      <c r="G650">
        <v>3713</v>
      </c>
      <c r="H650">
        <v>3400</v>
      </c>
      <c r="I650">
        <v>3296</v>
      </c>
      <c r="J650">
        <v>3918</v>
      </c>
      <c r="K650">
        <v>3598</v>
      </c>
      <c r="L650">
        <v>3416</v>
      </c>
      <c r="M650">
        <v>3150</v>
      </c>
      <c r="N650">
        <v>3138</v>
      </c>
      <c r="O650">
        <v>3114</v>
      </c>
      <c r="P650">
        <v>2979</v>
      </c>
      <c r="Q650"/>
    </row>
    <row r="651" spans="1:17" ht="15.75">
      <c r="A651" s="49" t="str">
        <f>CONCATENATE(B651,"RT",C651)</f>
        <v>2016RTWinnebago</v>
      </c>
      <c r="B651" s="8">
        <v>2016</v>
      </c>
      <c r="C651" s="46" t="s">
        <v>294</v>
      </c>
      <c r="D651" s="46" t="s">
        <v>1558</v>
      </c>
      <c r="E651">
        <v>4</v>
      </c>
      <c r="F651">
        <v>4.1</v>
      </c>
      <c r="G651">
        <v>4</v>
      </c>
      <c r="H651">
        <v>3.7</v>
      </c>
      <c r="I651">
        <v>3.6</v>
      </c>
      <c r="J651">
        <v>4.2</v>
      </c>
      <c r="K651">
        <v>3.8</v>
      </c>
      <c r="L651">
        <v>3.7</v>
      </c>
      <c r="M651">
        <v>3.4</v>
      </c>
      <c r="N651">
        <v>3.4</v>
      </c>
      <c r="O651">
        <v>3.3</v>
      </c>
      <c r="P651">
        <v>3.2</v>
      </c>
      <c r="Q651"/>
    </row>
    <row r="652" spans="1:17" ht="15.75">
      <c r="A652" s="49" t="str">
        <f>CONCATENATE(B652,"LF",C652)</f>
        <v>2016LFWood</v>
      </c>
      <c r="B652" s="8">
        <v>2016</v>
      </c>
      <c r="C652" s="46" t="s">
        <v>1871</v>
      </c>
      <c r="D652" s="46" t="s">
        <v>1555</v>
      </c>
      <c r="E652">
        <v>34176</v>
      </c>
      <c r="F652">
        <v>34304</v>
      </c>
      <c r="G652">
        <v>34261</v>
      </c>
      <c r="H652">
        <v>34096</v>
      </c>
      <c r="I652">
        <v>34075</v>
      </c>
      <c r="J652">
        <v>34800</v>
      </c>
      <c r="K652">
        <v>34262</v>
      </c>
      <c r="L652">
        <v>33926</v>
      </c>
      <c r="M652">
        <v>34095</v>
      </c>
      <c r="N652">
        <v>34044</v>
      </c>
      <c r="O652">
        <v>34036</v>
      </c>
      <c r="P652">
        <v>34151</v>
      </c>
      <c r="Q652"/>
    </row>
    <row r="653" spans="1:17" ht="15.75">
      <c r="A653" s="49" t="str">
        <f>CONCATENATE(B653,"EM",C653)</f>
        <v>2016EMWood</v>
      </c>
      <c r="B653" s="8">
        <v>2016</v>
      </c>
      <c r="C653" s="46" t="s">
        <v>1871</v>
      </c>
      <c r="D653" s="46" t="s">
        <v>1556</v>
      </c>
      <c r="E653">
        <v>32176</v>
      </c>
      <c r="F653">
        <v>32126</v>
      </c>
      <c r="G653">
        <v>32215</v>
      </c>
      <c r="H653">
        <v>32414</v>
      </c>
      <c r="I653">
        <v>32567</v>
      </c>
      <c r="J653">
        <v>32926</v>
      </c>
      <c r="K653">
        <v>32501</v>
      </c>
      <c r="L653">
        <v>32321</v>
      </c>
      <c r="M653">
        <v>32663</v>
      </c>
      <c r="N653">
        <v>32667</v>
      </c>
      <c r="O653">
        <v>32632</v>
      </c>
      <c r="P653">
        <v>32651</v>
      </c>
      <c r="Q653"/>
    </row>
    <row r="654" spans="1:17" ht="15.75">
      <c r="A654" s="49" t="str">
        <f>CONCATENATE(B654,"UN",C654)</f>
        <v>2016UNWood</v>
      </c>
      <c r="B654" s="8">
        <v>2016</v>
      </c>
      <c r="C654" s="46" t="s">
        <v>1871</v>
      </c>
      <c r="D654" s="46" t="s">
        <v>1557</v>
      </c>
      <c r="E654">
        <v>2000</v>
      </c>
      <c r="F654">
        <v>2178</v>
      </c>
      <c r="G654">
        <v>2046</v>
      </c>
      <c r="H654">
        <v>1682</v>
      </c>
      <c r="I654">
        <v>1508</v>
      </c>
      <c r="J654">
        <v>1874</v>
      </c>
      <c r="K654">
        <v>1761</v>
      </c>
      <c r="L654">
        <v>1605</v>
      </c>
      <c r="M654">
        <v>1432</v>
      </c>
      <c r="N654">
        <v>1377</v>
      </c>
      <c r="O654">
        <v>1404</v>
      </c>
      <c r="P654">
        <v>1500</v>
      </c>
      <c r="Q654"/>
    </row>
    <row r="655" spans="1:17" ht="15.75">
      <c r="A655" s="49" t="str">
        <f>CONCATENATE(B655,"RT",C655)</f>
        <v>2016RTWood</v>
      </c>
      <c r="B655" s="8">
        <v>2016</v>
      </c>
      <c r="C655" s="46" t="s">
        <v>1871</v>
      </c>
      <c r="D655" s="46" t="s">
        <v>1558</v>
      </c>
      <c r="E655">
        <v>5.9</v>
      </c>
      <c r="F655">
        <v>6.3</v>
      </c>
      <c r="G655">
        <v>6</v>
      </c>
      <c r="H655">
        <v>4.9</v>
      </c>
      <c r="I655">
        <v>4.4</v>
      </c>
      <c r="J655">
        <v>5.4</v>
      </c>
      <c r="K655">
        <v>5.1</v>
      </c>
      <c r="L655">
        <v>4.7</v>
      </c>
      <c r="M655">
        <v>4.2</v>
      </c>
      <c r="N655">
        <v>4</v>
      </c>
      <c r="O655">
        <v>4.1</v>
      </c>
      <c r="P655">
        <v>4.4</v>
      </c>
      <c r="Q655"/>
    </row>
    <row r="656" spans="1:17" ht="15.75">
      <c r="A656" s="49" t="str">
        <f>CONCATENATE(B656,"LF",C656)</f>
        <v>2016LFWisconsin</v>
      </c>
      <c r="B656" s="8">
        <v>2016</v>
      </c>
      <c r="C656" s="46" t="s">
        <v>1490</v>
      </c>
      <c r="D656" s="46" t="s">
        <v>1555</v>
      </c>
      <c r="E656">
        <v>3084452</v>
      </c>
      <c r="F656">
        <v>3106527</v>
      </c>
      <c r="G656">
        <v>3103663</v>
      </c>
      <c r="H656">
        <v>3098029</v>
      </c>
      <c r="I656">
        <v>3106700</v>
      </c>
      <c r="J656">
        <v>3164710</v>
      </c>
      <c r="K656">
        <v>3164480</v>
      </c>
      <c r="L656">
        <v>3144447</v>
      </c>
      <c r="M656">
        <v>3127214</v>
      </c>
      <c r="N656">
        <v>3127427</v>
      </c>
      <c r="O656">
        <v>3116760</v>
      </c>
      <c r="P656">
        <v>3098335</v>
      </c>
      <c r="Q656"/>
    </row>
    <row r="657" spans="1:17" ht="15.75">
      <c r="A657" s="49" t="str">
        <f>CONCATENATE(B657,"EM",C657)</f>
        <v>2016EMWisconsin</v>
      </c>
      <c r="B657" s="8">
        <v>2016</v>
      </c>
      <c r="C657" s="46" t="s">
        <v>1490</v>
      </c>
      <c r="D657" s="46" t="s">
        <v>1556</v>
      </c>
      <c r="E657">
        <v>2939979</v>
      </c>
      <c r="F657">
        <v>2954255</v>
      </c>
      <c r="G657">
        <v>2956846</v>
      </c>
      <c r="H657">
        <v>2970650</v>
      </c>
      <c r="I657">
        <v>2987284</v>
      </c>
      <c r="J657">
        <v>3023380</v>
      </c>
      <c r="K657">
        <v>3032742</v>
      </c>
      <c r="L657">
        <v>3018572</v>
      </c>
      <c r="M657">
        <v>3009812</v>
      </c>
      <c r="N657">
        <v>3012557</v>
      </c>
      <c r="O657">
        <v>3002815</v>
      </c>
      <c r="P657">
        <v>2983504</v>
      </c>
      <c r="Q657"/>
    </row>
    <row r="658" spans="1:17" ht="15.75">
      <c r="A658" s="49" t="str">
        <f>CONCATENATE(B658,"UN",C658)</f>
        <v>2016UNWisconsin</v>
      </c>
      <c r="B658" s="8">
        <v>2016</v>
      </c>
      <c r="C658" s="46" t="s">
        <v>1490</v>
      </c>
      <c r="D658" s="46" t="s">
        <v>1557</v>
      </c>
      <c r="E658">
        <v>144473</v>
      </c>
      <c r="F658">
        <v>152272</v>
      </c>
      <c r="G658">
        <v>146817</v>
      </c>
      <c r="H658">
        <v>127379</v>
      </c>
      <c r="I658">
        <v>119416</v>
      </c>
      <c r="J658">
        <v>141330</v>
      </c>
      <c r="K658">
        <v>131738</v>
      </c>
      <c r="L658">
        <v>125875</v>
      </c>
      <c r="M658">
        <v>117402</v>
      </c>
      <c r="N658">
        <v>114870</v>
      </c>
      <c r="O658">
        <v>113945</v>
      </c>
      <c r="P658">
        <v>114831</v>
      </c>
      <c r="Q658"/>
    </row>
    <row r="659" spans="1:17" ht="15.75">
      <c r="A659" s="49" t="str">
        <f>CONCATENATE(B659,"RT",C659)</f>
        <v>2016RTWisconsin</v>
      </c>
      <c r="B659" s="8">
        <v>2016</v>
      </c>
      <c r="C659" s="46" t="s">
        <v>1490</v>
      </c>
      <c r="D659" s="46" t="s">
        <v>1558</v>
      </c>
      <c r="E659">
        <v>4.7</v>
      </c>
      <c r="F659">
        <v>4.9</v>
      </c>
      <c r="G659">
        <v>4.7</v>
      </c>
      <c r="H659">
        <v>4.1</v>
      </c>
      <c r="I659">
        <v>3.8</v>
      </c>
      <c r="J659">
        <v>4.5</v>
      </c>
      <c r="K659">
        <v>4.2</v>
      </c>
      <c r="L659">
        <v>4</v>
      </c>
      <c r="M659">
        <v>3.8</v>
      </c>
      <c r="N659">
        <v>3.7</v>
      </c>
      <c r="O659">
        <v>3.7</v>
      </c>
      <c r="P659">
        <v>3.7</v>
      </c>
      <c r="Q659"/>
    </row>
    <row r="660" spans="1:17" ht="15.75">
      <c r="A660" s="49" t="str">
        <f>CONCATENATE(B660,"LF",C660)</f>
        <v>2016LFSOUTHEAST WDA-1</v>
      </c>
      <c r="B660" s="8">
        <v>2016</v>
      </c>
      <c r="C660" s="46" t="s">
        <v>117</v>
      </c>
      <c r="D660" s="46" t="s">
        <v>1555</v>
      </c>
      <c r="E660">
        <v>243880</v>
      </c>
      <c r="F660">
        <v>245043</v>
      </c>
      <c r="G660">
        <v>245396</v>
      </c>
      <c r="H660">
        <v>244153</v>
      </c>
      <c r="I660">
        <v>245939</v>
      </c>
      <c r="J660">
        <v>250059</v>
      </c>
      <c r="K660">
        <v>250362</v>
      </c>
      <c r="L660">
        <v>247954</v>
      </c>
      <c r="M660">
        <v>246921</v>
      </c>
      <c r="N660">
        <v>246160</v>
      </c>
      <c r="O660">
        <v>244181</v>
      </c>
      <c r="P660">
        <v>242795</v>
      </c>
      <c r="Q660"/>
    </row>
    <row r="661" spans="1:17" ht="15.75">
      <c r="A661" s="49" t="str">
        <f>CONCATENATE(B661,"EM",C661)</f>
        <v>2016EMSOUTHEAST WDA-1</v>
      </c>
      <c r="B661" s="8">
        <v>2016</v>
      </c>
      <c r="C661" s="46" t="s">
        <v>117</v>
      </c>
      <c r="D661" s="46" t="s">
        <v>1556</v>
      </c>
      <c r="E661">
        <v>231067</v>
      </c>
      <c r="F661">
        <v>231390</v>
      </c>
      <c r="G661">
        <v>232301</v>
      </c>
      <c r="H661">
        <v>232640</v>
      </c>
      <c r="I661">
        <v>235097</v>
      </c>
      <c r="J661">
        <v>237165</v>
      </c>
      <c r="K661">
        <v>237823</v>
      </c>
      <c r="L661">
        <v>236066</v>
      </c>
      <c r="M661">
        <v>236033</v>
      </c>
      <c r="N661">
        <v>235715</v>
      </c>
      <c r="O661">
        <v>233951</v>
      </c>
      <c r="P661">
        <v>232734</v>
      </c>
      <c r="Q661"/>
    </row>
    <row r="662" spans="1:17" ht="15.75">
      <c r="A662" s="49" t="str">
        <f>CONCATENATE(B662,"UN",C662)</f>
        <v>2016UNSOUTHEAST WDA-1</v>
      </c>
      <c r="B662" s="8">
        <v>2016</v>
      </c>
      <c r="C662" s="46" t="s">
        <v>117</v>
      </c>
      <c r="D662" s="46" t="s">
        <v>1557</v>
      </c>
      <c r="E662">
        <v>12813</v>
      </c>
      <c r="F662">
        <v>13653</v>
      </c>
      <c r="G662">
        <v>13095</v>
      </c>
      <c r="H662">
        <v>11513</v>
      </c>
      <c r="I662">
        <v>10842</v>
      </c>
      <c r="J662">
        <v>12894</v>
      </c>
      <c r="K662">
        <v>12539</v>
      </c>
      <c r="L662">
        <v>11888</v>
      </c>
      <c r="M662">
        <v>10888</v>
      </c>
      <c r="N662">
        <v>10445</v>
      </c>
      <c r="O662">
        <v>10230</v>
      </c>
      <c r="P662">
        <v>10061</v>
      </c>
      <c r="Q662"/>
    </row>
    <row r="663" spans="1:17" ht="15.75">
      <c r="A663" s="49" t="str">
        <f>CONCATENATE(B663,"RT",C663)</f>
        <v>2016RTSOUTHEAST WDA-1</v>
      </c>
      <c r="B663" s="8">
        <v>2016</v>
      </c>
      <c r="C663" s="46" t="s">
        <v>117</v>
      </c>
      <c r="D663" s="46" t="s">
        <v>1558</v>
      </c>
      <c r="E663">
        <v>5.3</v>
      </c>
      <c r="F663">
        <v>5.6</v>
      </c>
      <c r="G663">
        <v>5.3</v>
      </c>
      <c r="H663">
        <v>4.7</v>
      </c>
      <c r="I663">
        <v>4.4</v>
      </c>
      <c r="J663">
        <v>5.2</v>
      </c>
      <c r="K663">
        <v>5</v>
      </c>
      <c r="L663">
        <v>4.8</v>
      </c>
      <c r="M663">
        <v>4.4</v>
      </c>
      <c r="N663">
        <v>4.2</v>
      </c>
      <c r="O663">
        <v>4.2</v>
      </c>
      <c r="P663">
        <v>4.1</v>
      </c>
      <c r="Q663"/>
    </row>
    <row r="664" spans="1:17" ht="15.75">
      <c r="A664" s="49" t="str">
        <f>CONCATENATE(B664,"LF",C664)</f>
        <v>2016LFMILWAUKEE COUNTY WDA-2</v>
      </c>
      <c r="B664" s="8">
        <v>2016</v>
      </c>
      <c r="C664" s="46" t="s">
        <v>1559</v>
      </c>
      <c r="D664" s="46" t="s">
        <v>1555</v>
      </c>
      <c r="E664">
        <v>475336</v>
      </c>
      <c r="F664">
        <v>480026</v>
      </c>
      <c r="G664">
        <v>479170</v>
      </c>
      <c r="H664">
        <v>477436</v>
      </c>
      <c r="I664">
        <v>476904</v>
      </c>
      <c r="J664">
        <v>483298</v>
      </c>
      <c r="K664">
        <v>485309</v>
      </c>
      <c r="L664">
        <v>484276</v>
      </c>
      <c r="M664">
        <v>479992</v>
      </c>
      <c r="N664">
        <v>479128</v>
      </c>
      <c r="O664">
        <v>477057</v>
      </c>
      <c r="P664">
        <v>471148</v>
      </c>
      <c r="Q664"/>
    </row>
    <row r="665" spans="1:17" ht="15.75">
      <c r="A665" s="49" t="str">
        <f>CONCATENATE(B665,"EM",C665)</f>
        <v>2016EMMILWAUKEE COUNTY WDA-2</v>
      </c>
      <c r="B665" s="8">
        <v>2016</v>
      </c>
      <c r="C665" s="46" t="s">
        <v>1559</v>
      </c>
      <c r="D665" s="46" t="s">
        <v>1556</v>
      </c>
      <c r="E665">
        <v>450010</v>
      </c>
      <c r="F665">
        <v>453758</v>
      </c>
      <c r="G665">
        <v>453533</v>
      </c>
      <c r="H665">
        <v>453382</v>
      </c>
      <c r="I665">
        <v>453916</v>
      </c>
      <c r="J665">
        <v>455791</v>
      </c>
      <c r="K665">
        <v>458480</v>
      </c>
      <c r="L665">
        <v>457710</v>
      </c>
      <c r="M665">
        <v>455746</v>
      </c>
      <c r="N665">
        <v>456220</v>
      </c>
      <c r="O665">
        <v>454837</v>
      </c>
      <c r="P665">
        <v>450321</v>
      </c>
      <c r="Q665"/>
    </row>
    <row r="666" spans="1:17" ht="15.75">
      <c r="A666" s="49" t="str">
        <f>CONCATENATE(B666,"UN",C666)</f>
        <v>2016UNMILWAUKEE COUNTY WDA-2</v>
      </c>
      <c r="B666" s="8">
        <v>2016</v>
      </c>
      <c r="C666" s="46" t="s">
        <v>1559</v>
      </c>
      <c r="D666" s="46" t="s">
        <v>1557</v>
      </c>
      <c r="E666">
        <v>25326</v>
      </c>
      <c r="F666">
        <v>26268</v>
      </c>
      <c r="G666">
        <v>25637</v>
      </c>
      <c r="H666">
        <v>24054</v>
      </c>
      <c r="I666">
        <v>22988</v>
      </c>
      <c r="J666">
        <v>27507</v>
      </c>
      <c r="K666">
        <v>26829</v>
      </c>
      <c r="L666">
        <v>26566</v>
      </c>
      <c r="M666">
        <v>24246</v>
      </c>
      <c r="N666">
        <v>22908</v>
      </c>
      <c r="O666">
        <v>22220</v>
      </c>
      <c r="P666">
        <v>20827</v>
      </c>
      <c r="Q666"/>
    </row>
    <row r="667" spans="1:17" ht="15.75">
      <c r="A667" s="49" t="str">
        <f>CONCATENATE(B667,"RT",C667)</f>
        <v>2016RTMILWAUKEE COUNTY WDA-2</v>
      </c>
      <c r="B667" s="8">
        <v>2016</v>
      </c>
      <c r="C667" s="46" t="s">
        <v>1559</v>
      </c>
      <c r="D667" s="46" t="s">
        <v>1558</v>
      </c>
      <c r="E667">
        <v>5.3</v>
      </c>
      <c r="F667">
        <v>5.5</v>
      </c>
      <c r="G667">
        <v>5.4</v>
      </c>
      <c r="H667">
        <v>5</v>
      </c>
      <c r="I667">
        <v>4.8</v>
      </c>
      <c r="J667">
        <v>5.7</v>
      </c>
      <c r="K667">
        <v>5.5</v>
      </c>
      <c r="L667">
        <v>5.5</v>
      </c>
      <c r="M667">
        <v>5.1</v>
      </c>
      <c r="N667">
        <v>4.8</v>
      </c>
      <c r="O667">
        <v>4.7</v>
      </c>
      <c r="P667">
        <v>4.4</v>
      </c>
      <c r="Q667"/>
    </row>
    <row r="668" spans="1:17" ht="15.75">
      <c r="A668" s="49" t="str">
        <f>CONCATENATE(B668,"LF",C668)</f>
        <v>2016LFWAUKESHA-OZAUKEE-WASHINGTON WDA-3</v>
      </c>
      <c r="B668" s="8">
        <v>2016</v>
      </c>
      <c r="C668" s="46" t="s">
        <v>118</v>
      </c>
      <c r="D668" s="46" t="s">
        <v>1555</v>
      </c>
      <c r="E668">
        <v>345892</v>
      </c>
      <c r="F668">
        <v>349302</v>
      </c>
      <c r="G668">
        <v>348797</v>
      </c>
      <c r="H668">
        <v>347393</v>
      </c>
      <c r="I668">
        <v>347840</v>
      </c>
      <c r="J668">
        <v>351675</v>
      </c>
      <c r="K668">
        <v>352796</v>
      </c>
      <c r="L668">
        <v>351217</v>
      </c>
      <c r="M668">
        <v>348915</v>
      </c>
      <c r="N668">
        <v>349188</v>
      </c>
      <c r="O668">
        <v>347894</v>
      </c>
      <c r="P668">
        <v>344047</v>
      </c>
      <c r="Q668"/>
    </row>
    <row r="669" spans="1:17" ht="15.75">
      <c r="A669" s="49" t="str">
        <f>CONCATENATE(B669,"EM",C669)</f>
        <v>2016EMWAUKESHA-OZAUKEE-WASHINGTON WDA-3</v>
      </c>
      <c r="B669" s="8">
        <v>2016</v>
      </c>
      <c r="C669" s="46" t="s">
        <v>118</v>
      </c>
      <c r="D669" s="46" t="s">
        <v>1556</v>
      </c>
      <c r="E669">
        <v>332742</v>
      </c>
      <c r="F669">
        <v>335463</v>
      </c>
      <c r="G669">
        <v>335351</v>
      </c>
      <c r="H669">
        <v>335553</v>
      </c>
      <c r="I669">
        <v>336110</v>
      </c>
      <c r="J669">
        <v>337775</v>
      </c>
      <c r="K669">
        <v>339791</v>
      </c>
      <c r="L669">
        <v>338892</v>
      </c>
      <c r="M669">
        <v>337261</v>
      </c>
      <c r="N669">
        <v>337659</v>
      </c>
      <c r="O669">
        <v>336647</v>
      </c>
      <c r="P669">
        <v>333369</v>
      </c>
      <c r="Q669"/>
    </row>
    <row r="670" spans="1:17" ht="15.75">
      <c r="A670" s="49" t="str">
        <f>CONCATENATE(B670,"UN",C670)</f>
        <v>2016UNWAUKESHA-OZAUKEE-WASHINGTON WDA-3</v>
      </c>
      <c r="B670" s="8">
        <v>2016</v>
      </c>
      <c r="C670" s="46" t="s">
        <v>118</v>
      </c>
      <c r="D670" s="46" t="s">
        <v>1557</v>
      </c>
      <c r="E670">
        <v>13150</v>
      </c>
      <c r="F670">
        <v>13839</v>
      </c>
      <c r="G670">
        <v>13446</v>
      </c>
      <c r="H670">
        <v>11840</v>
      </c>
      <c r="I670">
        <v>11730</v>
      </c>
      <c r="J670">
        <v>13900</v>
      </c>
      <c r="K670">
        <v>13005</v>
      </c>
      <c r="L670">
        <v>12325</v>
      </c>
      <c r="M670">
        <v>11654</v>
      </c>
      <c r="N670">
        <v>11529</v>
      </c>
      <c r="O670">
        <v>11247</v>
      </c>
      <c r="P670">
        <v>10678</v>
      </c>
      <c r="Q670"/>
    </row>
    <row r="671" spans="1:17" ht="15.75">
      <c r="A671" s="49" t="str">
        <f>CONCATENATE(B671,"RT",C671)</f>
        <v>2016RTWAUKESHA-OZAUKEE-WASHINGTON WDA-3</v>
      </c>
      <c r="B671" s="8">
        <v>2016</v>
      </c>
      <c r="C671" s="46" t="s">
        <v>118</v>
      </c>
      <c r="D671" s="46" t="s">
        <v>1558</v>
      </c>
      <c r="E671">
        <v>3.8</v>
      </c>
      <c r="F671">
        <v>4</v>
      </c>
      <c r="G671">
        <v>3.9</v>
      </c>
      <c r="H671">
        <v>3.4</v>
      </c>
      <c r="I671">
        <v>3.4</v>
      </c>
      <c r="J671">
        <v>4</v>
      </c>
      <c r="K671">
        <v>3.7</v>
      </c>
      <c r="L671">
        <v>3.5</v>
      </c>
      <c r="M671">
        <v>3.3</v>
      </c>
      <c r="N671">
        <v>3.3</v>
      </c>
      <c r="O671">
        <v>3.2</v>
      </c>
      <c r="P671">
        <v>3.1</v>
      </c>
      <c r="Q671"/>
    </row>
    <row r="672" spans="1:17" ht="15.75">
      <c r="A672" s="49" t="str">
        <f>CONCATENATE(B672,"LF",C672)</f>
        <v>2016LFFOX VALLEY WDA-4</v>
      </c>
      <c r="B672" s="8">
        <v>2016</v>
      </c>
      <c r="C672" s="46" t="s">
        <v>119</v>
      </c>
      <c r="D672" s="46" t="s">
        <v>1555</v>
      </c>
      <c r="E672">
        <v>223732</v>
      </c>
      <c r="F672">
        <v>224683</v>
      </c>
      <c r="G672">
        <v>224925</v>
      </c>
      <c r="H672">
        <v>223953</v>
      </c>
      <c r="I672">
        <v>225591</v>
      </c>
      <c r="J672">
        <v>230496</v>
      </c>
      <c r="K672">
        <v>230013</v>
      </c>
      <c r="L672">
        <v>228340</v>
      </c>
      <c r="M672">
        <v>227164</v>
      </c>
      <c r="N672">
        <v>227120</v>
      </c>
      <c r="O672">
        <v>226808</v>
      </c>
      <c r="P672">
        <v>225811</v>
      </c>
      <c r="Q672"/>
    </row>
    <row r="673" spans="1:17" ht="15.75">
      <c r="A673" s="49" t="str">
        <f>CONCATENATE(B673,"EM",C673)</f>
        <v>2016EMFOX VALLEY WDA-4</v>
      </c>
      <c r="B673" s="8">
        <v>2016</v>
      </c>
      <c r="C673" s="46" t="s">
        <v>119</v>
      </c>
      <c r="D673" s="46" t="s">
        <v>1556</v>
      </c>
      <c r="E673">
        <v>214052</v>
      </c>
      <c r="F673">
        <v>214420</v>
      </c>
      <c r="G673">
        <v>215190</v>
      </c>
      <c r="H673">
        <v>215423</v>
      </c>
      <c r="I673">
        <v>217501</v>
      </c>
      <c r="J673">
        <v>220824</v>
      </c>
      <c r="K673">
        <v>221198</v>
      </c>
      <c r="L673">
        <v>219921</v>
      </c>
      <c r="M673">
        <v>219501</v>
      </c>
      <c r="N673">
        <v>219521</v>
      </c>
      <c r="O673">
        <v>219295</v>
      </c>
      <c r="P673">
        <v>218365</v>
      </c>
      <c r="Q673"/>
    </row>
    <row r="674" spans="1:17" ht="15.75">
      <c r="A674" s="49" t="str">
        <f>CONCATENATE(B674,"UN",C674)</f>
        <v>2016UNFOX VALLEY WDA-4</v>
      </c>
      <c r="B674" s="8">
        <v>2016</v>
      </c>
      <c r="C674" s="46" t="s">
        <v>119</v>
      </c>
      <c r="D674" s="46" t="s">
        <v>1557</v>
      </c>
      <c r="E674">
        <v>9680</v>
      </c>
      <c r="F674">
        <v>10263</v>
      </c>
      <c r="G674">
        <v>9735</v>
      </c>
      <c r="H674">
        <v>8530</v>
      </c>
      <c r="I674">
        <v>8090</v>
      </c>
      <c r="J674">
        <v>9672</v>
      </c>
      <c r="K674">
        <v>8815</v>
      </c>
      <c r="L674">
        <v>8419</v>
      </c>
      <c r="M674">
        <v>7663</v>
      </c>
      <c r="N674">
        <v>7599</v>
      </c>
      <c r="O674">
        <v>7513</v>
      </c>
      <c r="P674">
        <v>7446</v>
      </c>
      <c r="Q674"/>
    </row>
    <row r="675" spans="1:17" ht="15.75">
      <c r="A675" s="49" t="str">
        <f>CONCATENATE(B675,"RT",C675)</f>
        <v>2016RTFOX VALLEY WDA-4</v>
      </c>
      <c r="B675" s="8">
        <v>2016</v>
      </c>
      <c r="C675" s="46" t="s">
        <v>119</v>
      </c>
      <c r="D675" s="46" t="s">
        <v>1558</v>
      </c>
      <c r="E675">
        <v>4.3</v>
      </c>
      <c r="F675">
        <v>4.6</v>
      </c>
      <c r="G675">
        <v>4.3</v>
      </c>
      <c r="H675">
        <v>3.8</v>
      </c>
      <c r="I675">
        <v>3.6</v>
      </c>
      <c r="J675">
        <v>4.2</v>
      </c>
      <c r="K675">
        <v>3.8</v>
      </c>
      <c r="L675">
        <v>3.7</v>
      </c>
      <c r="M675">
        <v>3.4</v>
      </c>
      <c r="N675">
        <v>3.3</v>
      </c>
      <c r="O675">
        <v>3.3</v>
      </c>
      <c r="P675">
        <v>3.3</v>
      </c>
      <c r="Q675"/>
    </row>
    <row r="676" spans="1:17" ht="15.75">
      <c r="A676" s="49" t="str">
        <f>CONCATENATE(B676,"LF",C676)</f>
        <v>2016LFBAY AREA WDA-5</v>
      </c>
      <c r="B676" s="8">
        <v>2016</v>
      </c>
      <c r="C676" s="46" t="s">
        <v>120</v>
      </c>
      <c r="D676" s="46" t="s">
        <v>1555</v>
      </c>
      <c r="E676">
        <v>434960</v>
      </c>
      <c r="F676">
        <v>435954</v>
      </c>
      <c r="G676">
        <v>436304</v>
      </c>
      <c r="H676">
        <v>435192</v>
      </c>
      <c r="I676">
        <v>438707</v>
      </c>
      <c r="J676">
        <v>450699</v>
      </c>
      <c r="K676">
        <v>450038</v>
      </c>
      <c r="L676">
        <v>448366</v>
      </c>
      <c r="M676">
        <v>443349</v>
      </c>
      <c r="N676">
        <v>443177</v>
      </c>
      <c r="O676">
        <v>439110</v>
      </c>
      <c r="P676">
        <v>437063</v>
      </c>
      <c r="Q676"/>
    </row>
    <row r="677" spans="1:17" ht="15.75">
      <c r="A677" s="49" t="str">
        <f>CONCATENATE(B677,"EM",C677)</f>
        <v>2016EMBAY AREA WDA-5</v>
      </c>
      <c r="B677" s="8">
        <v>2016</v>
      </c>
      <c r="C677" s="46" t="s">
        <v>120</v>
      </c>
      <c r="D677" s="46" t="s">
        <v>1556</v>
      </c>
      <c r="E677">
        <v>415034</v>
      </c>
      <c r="F677">
        <v>414953</v>
      </c>
      <c r="G677">
        <v>416085</v>
      </c>
      <c r="H677">
        <v>417639</v>
      </c>
      <c r="I677">
        <v>422464</v>
      </c>
      <c r="J677">
        <v>431587</v>
      </c>
      <c r="K677">
        <v>432606</v>
      </c>
      <c r="L677">
        <v>431661</v>
      </c>
      <c r="M677">
        <v>427711</v>
      </c>
      <c r="N677">
        <v>427723</v>
      </c>
      <c r="O677">
        <v>423709</v>
      </c>
      <c r="P677">
        <v>421028</v>
      </c>
      <c r="Q677"/>
    </row>
    <row r="678" spans="1:17" ht="15.75">
      <c r="A678" s="49" t="str">
        <f>CONCATENATE(B678,"UN",C678)</f>
        <v>2016UNBAY AREA WDA-5</v>
      </c>
      <c r="B678" s="8">
        <v>2016</v>
      </c>
      <c r="C678" s="46" t="s">
        <v>120</v>
      </c>
      <c r="D678" s="46" t="s">
        <v>1557</v>
      </c>
      <c r="E678">
        <v>19926</v>
      </c>
      <c r="F678">
        <v>21001</v>
      </c>
      <c r="G678">
        <v>20219</v>
      </c>
      <c r="H678">
        <v>17553</v>
      </c>
      <c r="I678">
        <v>16243</v>
      </c>
      <c r="J678">
        <v>19112</v>
      </c>
      <c r="K678">
        <v>17432</v>
      </c>
      <c r="L678">
        <v>16705</v>
      </c>
      <c r="M678">
        <v>15638</v>
      </c>
      <c r="N678">
        <v>15454</v>
      </c>
      <c r="O678">
        <v>15401</v>
      </c>
      <c r="P678">
        <v>16035</v>
      </c>
      <c r="Q678"/>
    </row>
    <row r="679" spans="1:17" ht="15.75">
      <c r="A679" s="49" t="str">
        <f>CONCATENATE(B679,"RT",C679)</f>
        <v>2016RTBAY AREA WDA-5</v>
      </c>
      <c r="B679" s="8">
        <v>2016</v>
      </c>
      <c r="C679" s="46" t="s">
        <v>120</v>
      </c>
      <c r="D679" s="46" t="s">
        <v>1558</v>
      </c>
      <c r="E679">
        <v>4.6</v>
      </c>
      <c r="F679">
        <v>4.8</v>
      </c>
      <c r="G679">
        <v>4.6</v>
      </c>
      <c r="H679">
        <v>4</v>
      </c>
      <c r="I679">
        <v>3.7</v>
      </c>
      <c r="J679">
        <v>4.2</v>
      </c>
      <c r="K679">
        <v>3.9</v>
      </c>
      <c r="L679">
        <v>3.7</v>
      </c>
      <c r="M679">
        <v>3.5</v>
      </c>
      <c r="N679">
        <v>3.5</v>
      </c>
      <c r="O679">
        <v>3.5</v>
      </c>
      <c r="P679">
        <v>3.7</v>
      </c>
      <c r="Q679"/>
    </row>
    <row r="680" spans="1:17" ht="15.75">
      <c r="A680" s="49" t="str">
        <f>CONCATENATE(B680,"LF",C680)</f>
        <v>2016LFNORTH CENTRAL WDA-6</v>
      </c>
      <c r="B680" s="8">
        <v>2016</v>
      </c>
      <c r="C680" s="48" t="s">
        <v>121</v>
      </c>
      <c r="D680" s="46" t="s">
        <v>1555</v>
      </c>
      <c r="E680">
        <v>210453</v>
      </c>
      <c r="F680">
        <v>211998</v>
      </c>
      <c r="G680">
        <v>211679</v>
      </c>
      <c r="H680">
        <v>211526</v>
      </c>
      <c r="I680">
        <v>212688</v>
      </c>
      <c r="J680">
        <v>217590</v>
      </c>
      <c r="K680">
        <v>216655</v>
      </c>
      <c r="L680">
        <v>215284</v>
      </c>
      <c r="M680">
        <v>213923</v>
      </c>
      <c r="N680">
        <v>214033</v>
      </c>
      <c r="O680">
        <v>213502</v>
      </c>
      <c r="P680">
        <v>213789</v>
      </c>
      <c r="Q680"/>
    </row>
    <row r="681" spans="1:17" ht="15.75">
      <c r="A681" s="49" t="str">
        <f>CONCATENATE(B681,"EM",C681)</f>
        <v>2016EMNORTH CENTRAL WDA-6</v>
      </c>
      <c r="B681" s="8">
        <v>2016</v>
      </c>
      <c r="C681" s="48" t="s">
        <v>121</v>
      </c>
      <c r="D681" s="46" t="s">
        <v>1556</v>
      </c>
      <c r="E681">
        <v>199243</v>
      </c>
      <c r="F681">
        <v>200052</v>
      </c>
      <c r="G681">
        <v>200258</v>
      </c>
      <c r="H681">
        <v>201666</v>
      </c>
      <c r="I681">
        <v>204212</v>
      </c>
      <c r="J681">
        <v>207510</v>
      </c>
      <c r="K681">
        <v>207319</v>
      </c>
      <c r="L681">
        <v>206522</v>
      </c>
      <c r="M681">
        <v>205921</v>
      </c>
      <c r="N681">
        <v>206196</v>
      </c>
      <c r="O681">
        <v>205501</v>
      </c>
      <c r="P681">
        <v>205108</v>
      </c>
      <c r="Q681"/>
    </row>
    <row r="682" spans="1:17" ht="15.75">
      <c r="A682" s="49" t="str">
        <f>CONCATENATE(B682,"UN",C682)</f>
        <v>2016UNNORTH CENTRAL WDA-6</v>
      </c>
      <c r="B682" s="8">
        <v>2016</v>
      </c>
      <c r="C682" s="48" t="s">
        <v>121</v>
      </c>
      <c r="D682" s="46" t="s">
        <v>1557</v>
      </c>
      <c r="E682">
        <v>11210</v>
      </c>
      <c r="F682">
        <v>11946</v>
      </c>
      <c r="G682">
        <v>11421</v>
      </c>
      <c r="H682">
        <v>9860</v>
      </c>
      <c r="I682">
        <v>8476</v>
      </c>
      <c r="J682">
        <v>10080</v>
      </c>
      <c r="K682">
        <v>9336</v>
      </c>
      <c r="L682">
        <v>8762</v>
      </c>
      <c r="M682">
        <v>8002</v>
      </c>
      <c r="N682">
        <v>7837</v>
      </c>
      <c r="O682">
        <v>8001</v>
      </c>
      <c r="P682">
        <v>8681</v>
      </c>
      <c r="Q682"/>
    </row>
    <row r="683" spans="1:17" ht="15.75">
      <c r="A683" s="49" t="str">
        <f>CONCATENATE(B683,"RT",C683)</f>
        <v>2016RTNORTH CENTRAL WDA-6</v>
      </c>
      <c r="B683" s="8">
        <v>2016</v>
      </c>
      <c r="C683" s="48" t="s">
        <v>121</v>
      </c>
      <c r="D683" s="46" t="s">
        <v>1558</v>
      </c>
      <c r="E683">
        <v>5.3</v>
      </c>
      <c r="F683">
        <v>5.6</v>
      </c>
      <c r="G683">
        <v>5.4</v>
      </c>
      <c r="H683">
        <v>4.7</v>
      </c>
      <c r="I683">
        <v>4</v>
      </c>
      <c r="J683">
        <v>4.6</v>
      </c>
      <c r="K683">
        <v>4.3</v>
      </c>
      <c r="L683">
        <v>4.1</v>
      </c>
      <c r="M683">
        <v>3.7</v>
      </c>
      <c r="N683">
        <v>3.7</v>
      </c>
      <c r="O683">
        <v>3.7</v>
      </c>
      <c r="P683">
        <v>4.1</v>
      </c>
      <c r="Q683"/>
    </row>
    <row r="684" spans="1:17" ht="15.75">
      <c r="A684" s="49" t="str">
        <f>CONCATENATE(B684,"LF",C684)</f>
        <v>2016LFNORTHWEST WDA-7</v>
      </c>
      <c r="B684" s="8">
        <v>2016</v>
      </c>
      <c r="C684" s="48" t="s">
        <v>122</v>
      </c>
      <c r="D684" s="46" t="s">
        <v>1555</v>
      </c>
      <c r="E684">
        <v>88201</v>
      </c>
      <c r="F684">
        <v>88545</v>
      </c>
      <c r="G684">
        <v>88254</v>
      </c>
      <c r="H684">
        <v>88708</v>
      </c>
      <c r="I684">
        <v>89471</v>
      </c>
      <c r="J684">
        <v>92394</v>
      </c>
      <c r="K684">
        <v>91946</v>
      </c>
      <c r="L684">
        <v>90896</v>
      </c>
      <c r="M684">
        <v>89645</v>
      </c>
      <c r="N684">
        <v>89467</v>
      </c>
      <c r="O684">
        <v>88535</v>
      </c>
      <c r="P684">
        <v>88519</v>
      </c>
      <c r="Q684"/>
    </row>
    <row r="685" spans="1:17" ht="15.75">
      <c r="A685" s="49" t="str">
        <f>CONCATENATE(B685,"EM",C685)</f>
        <v>2016EMNORTHWEST WDA-7</v>
      </c>
      <c r="B685" s="8">
        <v>2016</v>
      </c>
      <c r="C685" s="48" t="s">
        <v>122</v>
      </c>
      <c r="D685" s="46" t="s">
        <v>1556</v>
      </c>
      <c r="E685">
        <v>82173</v>
      </c>
      <c r="F685">
        <v>82238</v>
      </c>
      <c r="G685">
        <v>82022</v>
      </c>
      <c r="H685">
        <v>83213</v>
      </c>
      <c r="I685">
        <v>85109</v>
      </c>
      <c r="J685">
        <v>87312</v>
      </c>
      <c r="K685">
        <v>87295</v>
      </c>
      <c r="L685">
        <v>86453</v>
      </c>
      <c r="M685">
        <v>85597</v>
      </c>
      <c r="N685">
        <v>85497</v>
      </c>
      <c r="O685">
        <v>84224</v>
      </c>
      <c r="P685">
        <v>83619</v>
      </c>
      <c r="Q685"/>
    </row>
    <row r="686" spans="1:17" ht="15.75">
      <c r="A686" s="49" t="str">
        <f>CONCATENATE(B686,"UN",C686)</f>
        <v>2016UNNORTHWEST WDA-7</v>
      </c>
      <c r="B686" s="8">
        <v>2016</v>
      </c>
      <c r="C686" s="48" t="s">
        <v>122</v>
      </c>
      <c r="D686" s="46" t="s">
        <v>1557</v>
      </c>
      <c r="E686">
        <v>6028</v>
      </c>
      <c r="F686">
        <v>6307</v>
      </c>
      <c r="G686">
        <v>6232</v>
      </c>
      <c r="H686">
        <v>5495</v>
      </c>
      <c r="I686">
        <v>4362</v>
      </c>
      <c r="J686">
        <v>5082</v>
      </c>
      <c r="K686">
        <v>4651</v>
      </c>
      <c r="L686">
        <v>4443</v>
      </c>
      <c r="M686">
        <v>4048</v>
      </c>
      <c r="N686">
        <v>3970</v>
      </c>
      <c r="O686">
        <v>4311</v>
      </c>
      <c r="P686">
        <v>4900</v>
      </c>
      <c r="Q686"/>
    </row>
    <row r="687" spans="1:17" ht="15.75">
      <c r="A687" s="49" t="str">
        <f>CONCATENATE(B687,"RT",C687)</f>
        <v>2016RTNORTHWEST WDA-7</v>
      </c>
      <c r="B687" s="8">
        <v>2016</v>
      </c>
      <c r="C687" s="48" t="s">
        <v>122</v>
      </c>
      <c r="D687" s="46" t="s">
        <v>1558</v>
      </c>
      <c r="E687">
        <v>6.8</v>
      </c>
      <c r="F687">
        <v>7.1</v>
      </c>
      <c r="G687">
        <v>7.1</v>
      </c>
      <c r="H687">
        <v>6.2</v>
      </c>
      <c r="I687">
        <v>4.9</v>
      </c>
      <c r="J687">
        <v>5.5</v>
      </c>
      <c r="K687">
        <v>5.1</v>
      </c>
      <c r="L687">
        <v>4.9</v>
      </c>
      <c r="M687">
        <v>4.5</v>
      </c>
      <c r="N687">
        <v>4.4</v>
      </c>
      <c r="O687">
        <v>4.9</v>
      </c>
      <c r="P687">
        <v>5.5</v>
      </c>
      <c r="Q687"/>
    </row>
    <row r="688" spans="1:17" ht="15.75">
      <c r="A688" s="49" t="str">
        <f>CONCATENATE(B688,"LF",C688)</f>
        <v>2016LFWEST CENTRAL WDA-8</v>
      </c>
      <c r="B688" s="8">
        <v>2016</v>
      </c>
      <c r="C688" s="46" t="s">
        <v>123</v>
      </c>
      <c r="D688" s="46" t="s">
        <v>1555</v>
      </c>
      <c r="E688">
        <v>259040</v>
      </c>
      <c r="F688">
        <v>261924</v>
      </c>
      <c r="G688">
        <v>261310</v>
      </c>
      <c r="H688">
        <v>261159</v>
      </c>
      <c r="I688">
        <v>261394</v>
      </c>
      <c r="J688">
        <v>264592</v>
      </c>
      <c r="K688">
        <v>263485</v>
      </c>
      <c r="L688">
        <v>261930</v>
      </c>
      <c r="M688">
        <v>262825</v>
      </c>
      <c r="N688">
        <v>263168</v>
      </c>
      <c r="O688">
        <v>263173</v>
      </c>
      <c r="P688">
        <v>262539</v>
      </c>
      <c r="Q688"/>
    </row>
    <row r="689" spans="1:17" ht="15.75">
      <c r="A689" s="49" t="str">
        <f>CONCATENATE(B689,"EM",C689)</f>
        <v>2016EMWEST CENTRAL WDA-8</v>
      </c>
      <c r="B689" s="8">
        <v>2016</v>
      </c>
      <c r="C689" s="46" t="s">
        <v>123</v>
      </c>
      <c r="D689" s="46" t="s">
        <v>1556</v>
      </c>
      <c r="E689">
        <v>246025</v>
      </c>
      <c r="F689">
        <v>248084</v>
      </c>
      <c r="G689">
        <v>248069</v>
      </c>
      <c r="H689">
        <v>250522</v>
      </c>
      <c r="I689">
        <v>251885</v>
      </c>
      <c r="J689">
        <v>253464</v>
      </c>
      <c r="K689">
        <v>253330</v>
      </c>
      <c r="L689">
        <v>252487</v>
      </c>
      <c r="M689">
        <v>253849</v>
      </c>
      <c r="N689">
        <v>254280</v>
      </c>
      <c r="O689">
        <v>254112</v>
      </c>
      <c r="P689">
        <v>252063</v>
      </c>
      <c r="Q689"/>
    </row>
    <row r="690" spans="1:17" ht="15.75">
      <c r="A690" s="49" t="str">
        <f>CONCATENATE(B690,"UN",C690)</f>
        <v>2016UNWEST CENTRAL WDA-8</v>
      </c>
      <c r="B690" s="8">
        <v>2016</v>
      </c>
      <c r="C690" s="46" t="s">
        <v>123</v>
      </c>
      <c r="D690" s="46" t="s">
        <v>1557</v>
      </c>
      <c r="E690">
        <v>13015</v>
      </c>
      <c r="F690">
        <v>13840</v>
      </c>
      <c r="G690">
        <v>13241</v>
      </c>
      <c r="H690">
        <v>10637</v>
      </c>
      <c r="I690">
        <v>9509</v>
      </c>
      <c r="J690">
        <v>11128</v>
      </c>
      <c r="K690">
        <v>10155</v>
      </c>
      <c r="L690">
        <v>9443</v>
      </c>
      <c r="M690">
        <v>8976</v>
      </c>
      <c r="N690">
        <v>8888</v>
      </c>
      <c r="O690">
        <v>9061</v>
      </c>
      <c r="P690">
        <v>10476</v>
      </c>
      <c r="Q690"/>
    </row>
    <row r="691" spans="1:17" ht="15.75">
      <c r="A691" s="49" t="str">
        <f>CONCATENATE(B691,"RT",C691)</f>
        <v>2016RTWEST CENTRAL WDA-8</v>
      </c>
      <c r="B691" s="8">
        <v>2016</v>
      </c>
      <c r="C691" s="48" t="s">
        <v>123</v>
      </c>
      <c r="D691" s="46" t="s">
        <v>1558</v>
      </c>
      <c r="E691">
        <v>5</v>
      </c>
      <c r="F691">
        <v>5.3</v>
      </c>
      <c r="G691">
        <v>5.1</v>
      </c>
      <c r="H691">
        <v>4.1</v>
      </c>
      <c r="I691">
        <v>3.6</v>
      </c>
      <c r="J691">
        <v>4.2</v>
      </c>
      <c r="K691">
        <v>3.9</v>
      </c>
      <c r="L691">
        <v>3.6</v>
      </c>
      <c r="M691">
        <v>3.4</v>
      </c>
      <c r="N691">
        <v>3.4</v>
      </c>
      <c r="O691">
        <v>3.4</v>
      </c>
      <c r="P691">
        <v>4</v>
      </c>
      <c r="Q691"/>
    </row>
    <row r="692" spans="1:17" ht="15.75">
      <c r="A692" s="49" t="str">
        <f>CONCATENATE(B692,"LF",C692)</f>
        <v>2016LFWESTERN WDA-9</v>
      </c>
      <c r="B692" s="8">
        <v>2016</v>
      </c>
      <c r="C692" s="48" t="s">
        <v>124</v>
      </c>
      <c r="D692" s="46" t="s">
        <v>1555</v>
      </c>
      <c r="E692">
        <v>159197</v>
      </c>
      <c r="F692">
        <v>160582</v>
      </c>
      <c r="G692">
        <v>160483</v>
      </c>
      <c r="H692">
        <v>160718</v>
      </c>
      <c r="I692">
        <v>161230</v>
      </c>
      <c r="J692">
        <v>164941</v>
      </c>
      <c r="K692">
        <v>162749</v>
      </c>
      <c r="L692">
        <v>161311</v>
      </c>
      <c r="M692">
        <v>161448</v>
      </c>
      <c r="N692">
        <v>161826</v>
      </c>
      <c r="O692">
        <v>162785</v>
      </c>
      <c r="P692">
        <v>161876</v>
      </c>
      <c r="Q692"/>
    </row>
    <row r="693" spans="1:17" ht="15.75">
      <c r="A693" s="49" t="str">
        <f>CONCATENATE(B693,"EM",C693)</f>
        <v>2016EMWESTERN WDA-9</v>
      </c>
      <c r="B693" s="8">
        <v>2016</v>
      </c>
      <c r="C693" s="48" t="s">
        <v>124</v>
      </c>
      <c r="D693" s="46" t="s">
        <v>1556</v>
      </c>
      <c r="E693">
        <v>151405</v>
      </c>
      <c r="F693">
        <v>152425</v>
      </c>
      <c r="G693">
        <v>152735</v>
      </c>
      <c r="H693">
        <v>154543</v>
      </c>
      <c r="I693">
        <v>155463</v>
      </c>
      <c r="J693">
        <v>158067</v>
      </c>
      <c r="K693">
        <v>156419</v>
      </c>
      <c r="L693">
        <v>155415</v>
      </c>
      <c r="M693">
        <v>155846</v>
      </c>
      <c r="N693">
        <v>156348</v>
      </c>
      <c r="O693">
        <v>157097</v>
      </c>
      <c r="P693">
        <v>155936</v>
      </c>
      <c r="Q693"/>
    </row>
    <row r="694" spans="1:17" ht="15.75">
      <c r="A694" s="49" t="str">
        <f>CONCATENATE(B694,"UN",C694)</f>
        <v>2016UNWESTERN WDA-9</v>
      </c>
      <c r="B694" s="8">
        <v>2016</v>
      </c>
      <c r="C694" s="48" t="s">
        <v>124</v>
      </c>
      <c r="D694" s="46" t="s">
        <v>1557</v>
      </c>
      <c r="E694">
        <v>7792</v>
      </c>
      <c r="F694">
        <v>8157</v>
      </c>
      <c r="G694">
        <v>7748</v>
      </c>
      <c r="H694">
        <v>6175</v>
      </c>
      <c r="I694">
        <v>5767</v>
      </c>
      <c r="J694">
        <v>6874</v>
      </c>
      <c r="K694">
        <v>6330</v>
      </c>
      <c r="L694">
        <v>5896</v>
      </c>
      <c r="M694">
        <v>5602</v>
      </c>
      <c r="N694">
        <v>5478</v>
      </c>
      <c r="O694">
        <v>5688</v>
      </c>
      <c r="P694">
        <v>5940</v>
      </c>
      <c r="Q694"/>
    </row>
    <row r="695" spans="1:17" ht="15.75">
      <c r="A695" s="49" t="str">
        <f>CONCATENATE(B695,"RT",C695)</f>
        <v>2016RTWESTERN WDA-9</v>
      </c>
      <c r="B695" s="8">
        <v>2016</v>
      </c>
      <c r="C695" s="48" t="s">
        <v>124</v>
      </c>
      <c r="D695" s="46" t="s">
        <v>1558</v>
      </c>
      <c r="E695">
        <v>4.9</v>
      </c>
      <c r="F695">
        <v>5.1</v>
      </c>
      <c r="G695">
        <v>4.8</v>
      </c>
      <c r="H695">
        <v>3.8</v>
      </c>
      <c r="I695">
        <v>3.6</v>
      </c>
      <c r="J695">
        <v>4.2</v>
      </c>
      <c r="K695">
        <v>3.9</v>
      </c>
      <c r="L695">
        <v>3.7</v>
      </c>
      <c r="M695">
        <v>3.5</v>
      </c>
      <c r="N695">
        <v>3.4</v>
      </c>
      <c r="O695">
        <v>3.5</v>
      </c>
      <c r="P695">
        <v>3.7</v>
      </c>
      <c r="Q695"/>
    </row>
    <row r="696" spans="1:17" ht="15.75">
      <c r="A696" s="49" t="str">
        <f>CONCATENATE(B696,"LF",C696)</f>
        <v>2016LFSOUTH CENTRAL WDA-10</v>
      </c>
      <c r="B696" s="8">
        <v>2016</v>
      </c>
      <c r="C696" s="48" t="s">
        <v>125</v>
      </c>
      <c r="D696" s="46" t="s">
        <v>1555</v>
      </c>
      <c r="E696">
        <v>478427</v>
      </c>
      <c r="F696">
        <v>482394</v>
      </c>
      <c r="G696">
        <v>481159</v>
      </c>
      <c r="H696">
        <v>481586</v>
      </c>
      <c r="I696">
        <v>480813</v>
      </c>
      <c r="J696">
        <v>489840</v>
      </c>
      <c r="K696">
        <v>492327</v>
      </c>
      <c r="L696">
        <v>487913</v>
      </c>
      <c r="M696">
        <v>485908</v>
      </c>
      <c r="N696">
        <v>486791</v>
      </c>
      <c r="O696">
        <v>485605</v>
      </c>
      <c r="P696">
        <v>483113</v>
      </c>
      <c r="Q696"/>
    </row>
    <row r="697" spans="1:17" ht="15.75">
      <c r="A697" s="49" t="str">
        <f>CONCATENATE(B697,"EM",C697)</f>
        <v>2016EMSOUTH CENTRAL WDA-10</v>
      </c>
      <c r="B697" s="8">
        <v>2016</v>
      </c>
      <c r="C697" s="48" t="s">
        <v>125</v>
      </c>
      <c r="D697" s="46" t="s">
        <v>1556</v>
      </c>
      <c r="E697">
        <v>460899</v>
      </c>
      <c r="F697">
        <v>463989</v>
      </c>
      <c r="G697">
        <v>463248</v>
      </c>
      <c r="H697">
        <v>466478</v>
      </c>
      <c r="I697">
        <v>465813</v>
      </c>
      <c r="J697">
        <v>472238</v>
      </c>
      <c r="K697">
        <v>476467</v>
      </c>
      <c r="L697">
        <v>472984</v>
      </c>
      <c r="M697">
        <v>471438</v>
      </c>
      <c r="N697">
        <v>472087</v>
      </c>
      <c r="O697">
        <v>471256</v>
      </c>
      <c r="P697">
        <v>469301</v>
      </c>
      <c r="Q697"/>
    </row>
    <row r="698" spans="1:17" ht="15.75">
      <c r="A698" s="49" t="str">
        <f>CONCATENATE(B698,"UN",C698)</f>
        <v>2016UNSOUTH CENTRAL WDA-10</v>
      </c>
      <c r="B698" s="8">
        <v>2016</v>
      </c>
      <c r="C698" s="48" t="s">
        <v>125</v>
      </c>
      <c r="D698" s="46" t="s">
        <v>1557</v>
      </c>
      <c r="E698">
        <v>17528</v>
      </c>
      <c r="F698">
        <v>18405</v>
      </c>
      <c r="G698">
        <v>17911</v>
      </c>
      <c r="H698">
        <v>15108</v>
      </c>
      <c r="I698">
        <v>15000</v>
      </c>
      <c r="J698">
        <v>17602</v>
      </c>
      <c r="K698">
        <v>15860</v>
      </c>
      <c r="L698">
        <v>14929</v>
      </c>
      <c r="M698">
        <v>14470</v>
      </c>
      <c r="N698">
        <v>14704</v>
      </c>
      <c r="O698">
        <v>14349</v>
      </c>
      <c r="P698">
        <v>13812</v>
      </c>
      <c r="Q698"/>
    </row>
    <row r="699" spans="1:17" ht="15.75">
      <c r="A699" s="49" t="str">
        <f>CONCATENATE(B699,"RT",C699)</f>
        <v>2016RTSOUTH CENTRAL WDA-10</v>
      </c>
      <c r="B699" s="8">
        <v>2016</v>
      </c>
      <c r="C699" s="48" t="s">
        <v>125</v>
      </c>
      <c r="D699" s="46" t="s">
        <v>1558</v>
      </c>
      <c r="E699">
        <v>3.7</v>
      </c>
      <c r="F699">
        <v>3.8</v>
      </c>
      <c r="G699">
        <v>3.7</v>
      </c>
      <c r="H699">
        <v>3.1</v>
      </c>
      <c r="I699">
        <v>3.1</v>
      </c>
      <c r="J699">
        <v>3.6</v>
      </c>
      <c r="K699">
        <v>3.2</v>
      </c>
      <c r="L699">
        <v>3.1</v>
      </c>
      <c r="M699">
        <v>3</v>
      </c>
      <c r="N699">
        <v>3</v>
      </c>
      <c r="O699">
        <v>3</v>
      </c>
      <c r="P699">
        <v>2.9</v>
      </c>
      <c r="Q699"/>
    </row>
    <row r="700" spans="1:17" ht="15.75">
      <c r="A700" s="49" t="str">
        <f>CONCATENATE(B700,"LF",C700)</f>
        <v>2016LFSOUTHWEST WDA-11</v>
      </c>
      <c r="B700" s="8">
        <v>2016</v>
      </c>
      <c r="C700" s="48" t="s">
        <v>126</v>
      </c>
      <c r="D700" s="46" t="s">
        <v>1555</v>
      </c>
      <c r="E700">
        <v>165325</v>
      </c>
      <c r="F700">
        <v>166075</v>
      </c>
      <c r="G700">
        <v>166188</v>
      </c>
      <c r="H700">
        <v>166207</v>
      </c>
      <c r="I700">
        <v>166122</v>
      </c>
      <c r="J700">
        <v>169124</v>
      </c>
      <c r="K700">
        <v>168803</v>
      </c>
      <c r="L700">
        <v>166964</v>
      </c>
      <c r="M700">
        <v>167129</v>
      </c>
      <c r="N700">
        <v>167365</v>
      </c>
      <c r="O700">
        <v>168111</v>
      </c>
      <c r="P700">
        <v>167633</v>
      </c>
      <c r="Q700"/>
    </row>
    <row r="701" spans="1:17" ht="15.75">
      <c r="A701" s="49" t="str">
        <f>CONCATENATE(B701,"EM",C701)</f>
        <v>2016EMSOUTHWEST WDA-11</v>
      </c>
      <c r="B701" s="8">
        <v>2016</v>
      </c>
      <c r="C701" s="48" t="s">
        <v>126</v>
      </c>
      <c r="D701" s="46" t="s">
        <v>1556</v>
      </c>
      <c r="E701">
        <v>157325</v>
      </c>
      <c r="F701">
        <v>157480</v>
      </c>
      <c r="G701">
        <v>158057</v>
      </c>
      <c r="H701">
        <v>159594</v>
      </c>
      <c r="I701">
        <v>159716</v>
      </c>
      <c r="J701">
        <v>161643</v>
      </c>
      <c r="K701">
        <v>162013</v>
      </c>
      <c r="L701">
        <v>160461</v>
      </c>
      <c r="M701">
        <v>160910</v>
      </c>
      <c r="N701">
        <v>161310</v>
      </c>
      <c r="O701">
        <v>162189</v>
      </c>
      <c r="P701">
        <v>161660</v>
      </c>
      <c r="Q701"/>
    </row>
    <row r="702" spans="1:17" ht="15.75">
      <c r="A702" s="49" t="str">
        <f>CONCATENATE(B702,"UN",C702)</f>
        <v>2016UNSOUTHWEST WDA-11</v>
      </c>
      <c r="B702" s="8">
        <v>2016</v>
      </c>
      <c r="C702" s="48" t="s">
        <v>126</v>
      </c>
      <c r="D702" s="46" t="s">
        <v>1557</v>
      </c>
      <c r="E702">
        <v>8000</v>
      </c>
      <c r="F702">
        <v>8595</v>
      </c>
      <c r="G702">
        <v>8131</v>
      </c>
      <c r="H702">
        <v>6613</v>
      </c>
      <c r="I702">
        <v>6406</v>
      </c>
      <c r="J702">
        <v>7481</v>
      </c>
      <c r="K702">
        <v>6790</v>
      </c>
      <c r="L702">
        <v>6503</v>
      </c>
      <c r="M702">
        <v>6219</v>
      </c>
      <c r="N702">
        <v>6055</v>
      </c>
      <c r="O702">
        <v>5922</v>
      </c>
      <c r="P702">
        <v>5973</v>
      </c>
      <c r="Q702"/>
    </row>
    <row r="703" spans="1:17" ht="15.75">
      <c r="A703" s="49" t="str">
        <f>CONCATENATE(B703,"RT",C703)</f>
        <v>2016RTSOUTHWEST WDA-11</v>
      </c>
      <c r="B703" s="8">
        <v>2016</v>
      </c>
      <c r="C703" s="48" t="s">
        <v>126</v>
      </c>
      <c r="D703" s="46" t="s">
        <v>1558</v>
      </c>
      <c r="E703">
        <v>4.8</v>
      </c>
      <c r="F703">
        <v>5.2</v>
      </c>
      <c r="G703">
        <v>4.9</v>
      </c>
      <c r="H703">
        <v>4</v>
      </c>
      <c r="I703">
        <v>3.9</v>
      </c>
      <c r="J703">
        <v>4.4</v>
      </c>
      <c r="K703">
        <v>4</v>
      </c>
      <c r="L703">
        <v>3.9</v>
      </c>
      <c r="M703">
        <v>3.7</v>
      </c>
      <c r="N703">
        <v>3.6</v>
      </c>
      <c r="O703">
        <v>3.5</v>
      </c>
      <c r="P703">
        <v>3.6</v>
      </c>
      <c r="Q703"/>
    </row>
  </sheetData>
  <sheetProtection/>
  <autoFilter ref="A1:F703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camfiem</dc:creator>
  <cp:keywords/>
  <dc:description/>
  <cp:lastModifiedBy>Jaehnke, Joseph T</cp:lastModifiedBy>
  <cp:lastPrinted>2010-12-22T16:58:23Z</cp:lastPrinted>
  <dcterms:created xsi:type="dcterms:W3CDTF">2004-10-25T13:19:23Z</dcterms:created>
  <dcterms:modified xsi:type="dcterms:W3CDTF">2018-01-24T18:42:00Z</dcterms:modified>
  <cp:category/>
  <cp:version/>
  <cp:contentType/>
  <cp:contentStatus/>
</cp:coreProperties>
</file>